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'AL 2024'!$A$1:$N$110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B118" i="134"/>
  <c r="H112"/>
  <c r="G112"/>
  <c r="D111"/>
  <c r="E111"/>
  <c r="F111"/>
  <c r="G111"/>
  <c r="H111"/>
  <c r="H95"/>
  <c r="H96"/>
  <c r="D95"/>
  <c r="E95"/>
  <c r="E96" s="1"/>
  <c r="F95"/>
  <c r="F96" s="1"/>
  <c r="G95"/>
  <c r="G96" s="1"/>
  <c r="D96"/>
  <c r="H85"/>
  <c r="D85"/>
  <c r="E85"/>
  <c r="F85"/>
  <c r="G85"/>
  <c r="D71"/>
  <c r="E71"/>
  <c r="F71"/>
  <c r="G71"/>
  <c r="H71"/>
  <c r="D41"/>
  <c r="E41"/>
  <c r="F41"/>
  <c r="G41"/>
  <c r="H41"/>
  <c r="D31"/>
  <c r="E31"/>
  <c r="F31"/>
  <c r="G31"/>
  <c r="H31"/>
  <c r="C96"/>
  <c r="C111"/>
  <c r="P110"/>
  <c r="P100"/>
  <c r="P95"/>
  <c r="P85"/>
  <c r="P71"/>
  <c r="P41"/>
  <c r="P31"/>
  <c r="B121"/>
  <c r="H94"/>
  <c r="G94"/>
  <c r="H93"/>
  <c r="G93"/>
  <c r="H92"/>
  <c r="G92"/>
  <c r="H91"/>
  <c r="G91"/>
  <c r="H90"/>
  <c r="G90"/>
  <c r="H89"/>
  <c r="G89"/>
  <c r="H88"/>
  <c r="G88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0"/>
  <c r="G40"/>
  <c r="H39"/>
  <c r="G39"/>
  <c r="H38"/>
  <c r="G38"/>
  <c r="H37"/>
  <c r="G37"/>
  <c r="H36"/>
  <c r="G36"/>
  <c r="H35"/>
  <c r="G35"/>
  <c r="H34"/>
  <c r="G34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H3"/>
  <c r="G3"/>
  <c r="D79"/>
  <c r="D110"/>
  <c r="E110"/>
  <c r="F110"/>
  <c r="G110"/>
  <c r="H110"/>
  <c r="D100"/>
  <c r="E100"/>
  <c r="F100"/>
  <c r="G100"/>
  <c r="H100"/>
  <c r="C85"/>
  <c r="F112"/>
  <c r="E112"/>
  <c r="D112"/>
  <c r="C112"/>
  <c r="F94"/>
  <c r="F93"/>
  <c r="F92"/>
  <c r="F91"/>
  <c r="F90"/>
  <c r="F89"/>
  <c r="F88"/>
  <c r="F84"/>
  <c r="F83"/>
  <c r="F82"/>
  <c r="F81"/>
  <c r="F80"/>
  <c r="F79"/>
  <c r="F78"/>
  <c r="F77"/>
  <c r="F76"/>
  <c r="F75"/>
  <c r="F74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0"/>
  <c r="F39"/>
  <c r="F38"/>
  <c r="F37"/>
  <c r="F36"/>
  <c r="F35"/>
  <c r="F34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"/>
  <c r="E94"/>
  <c r="E93"/>
  <c r="E92"/>
  <c r="E91"/>
  <c r="E90"/>
  <c r="E89"/>
  <c r="E88"/>
  <c r="E84"/>
  <c r="E83"/>
  <c r="E82"/>
  <c r="E81"/>
  <c r="E80"/>
  <c r="E79"/>
  <c r="E78"/>
  <c r="E77"/>
  <c r="E76"/>
  <c r="E75"/>
  <c r="E74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0"/>
  <c r="E39"/>
  <c r="E38"/>
  <c r="E37"/>
  <c r="E36"/>
  <c r="E35"/>
  <c r="E3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44"/>
  <c r="D30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"/>
  <c r="C89"/>
  <c r="C90"/>
  <c r="C91"/>
  <c r="C92"/>
  <c r="C93"/>
  <c r="C94"/>
  <c r="C88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44"/>
  <c r="C71" s="1"/>
  <c r="C35"/>
  <c r="C36"/>
  <c r="C37"/>
  <c r="C38"/>
  <c r="C39"/>
  <c r="C40"/>
  <c r="C3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"/>
  <c r="I110"/>
  <c r="J110"/>
  <c r="K110"/>
  <c r="L110"/>
  <c r="M110"/>
  <c r="N110"/>
  <c r="I100"/>
  <c r="J100"/>
  <c r="K100"/>
  <c r="L100"/>
  <c r="M100"/>
  <c r="N100"/>
  <c r="I95"/>
  <c r="J95"/>
  <c r="K95"/>
  <c r="L95"/>
  <c r="M95"/>
  <c r="N95"/>
  <c r="I85"/>
  <c r="J85"/>
  <c r="K85"/>
  <c r="L85"/>
  <c r="M85"/>
  <c r="N85"/>
  <c r="I71"/>
  <c r="J71"/>
  <c r="K71"/>
  <c r="L71"/>
  <c r="M71"/>
  <c r="N71"/>
  <c r="I41"/>
  <c r="J41"/>
  <c r="K41"/>
  <c r="L41"/>
  <c r="M41"/>
  <c r="N41"/>
  <c r="I31"/>
  <c r="J31"/>
  <c r="K31"/>
  <c r="K96" s="1"/>
  <c r="L31"/>
  <c r="L96" s="1"/>
  <c r="M31"/>
  <c r="M96" s="1"/>
  <c r="N31"/>
  <c r="N96" s="1"/>
  <c r="C110"/>
  <c r="C100"/>
  <c r="O71" l="1"/>
  <c r="I96"/>
  <c r="J96"/>
  <c r="O85"/>
  <c r="E113"/>
  <c r="F113"/>
  <c r="C41"/>
  <c r="O41" s="1"/>
  <c r="Q41" s="1"/>
  <c r="C95"/>
  <c r="O95" s="1"/>
  <c r="C31"/>
  <c r="O100"/>
  <c r="O110"/>
  <c r="A89"/>
  <c r="A90" s="1"/>
  <c r="A91" s="1"/>
  <c r="A92" s="1"/>
  <c r="A81"/>
  <c r="A82" s="1"/>
  <c r="A83" s="1"/>
  <c r="A75"/>
  <c r="A76" s="1"/>
  <c r="A77" s="1"/>
  <c r="A78" s="1"/>
  <c r="A79" s="1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35"/>
  <c r="A36" s="1"/>
  <c r="A37" s="1"/>
  <c r="A38" s="1"/>
  <c r="A39" s="1"/>
  <c r="A40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G113" l="1"/>
  <c r="B119"/>
  <c r="O31"/>
  <c r="C113" l="1"/>
  <c r="B120"/>
  <c r="B122" s="1"/>
  <c r="D113"/>
</calcChain>
</file>

<file path=xl/sharedStrings.xml><?xml version="1.0" encoding="utf-8"?>
<sst xmlns="http://schemas.openxmlformats.org/spreadsheetml/2006/main" count="112" uniqueCount="94">
  <si>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</si>
  <si>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</si>
  <si>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</si>
  <si>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</si>
  <si>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</si>
  <si>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</si>
  <si>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</si>
  <si>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</si>
  <si>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</si>
  <si>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</si>
  <si>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</si>
  <si>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</si>
  <si>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</si>
  <si>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</si>
  <si>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</si>
  <si>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</si>
  <si>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</si>
  <si>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</si>
  <si>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</si>
  <si>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</si>
  <si>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</si>
  <si>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</si>
  <si>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</si>
  <si>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</si>
  <si>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</si>
  <si>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</si>
  <si>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</si>
  <si>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</si>
  <si>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</si>
  <si>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</si>
  <si>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</si>
  <si>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</si>
  <si>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</si>
  <si>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</si>
  <si>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</si>
  <si>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</si>
  <si>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</si>
  <si>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</si>
  <si>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</si>
  <si>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</si>
  <si>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</si>
  <si>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</si>
  <si>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</si>
  <si>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</si>
  <si>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</si>
  <si>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</si>
  <si>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</si>
  <si>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</si>
  <si>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</si>
  <si>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</si>
  <si>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</si>
  <si>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</si>
  <si>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</si>
  <si>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</si>
  <si>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</si>
  <si>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</si>
  <si>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</si>
  <si>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</si>
  <si>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</si>
  <si>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</si>
  <si>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</si>
  <si>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</si>
  <si>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</si>
  <si>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</si>
  <si>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</si>
  <si>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</si>
  <si>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</si>
  <si>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</si>
  <si>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</si>
  <si>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</si>
  <si>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</si>
  <si>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</si>
  <si>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</si>
  <si>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</si>
  <si>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</si>
  <si>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</si>
  <si>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</si>
  <si>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SEPTEMBRIE 2024</t>
  </si>
  <si>
    <t>OCTOMBRIE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</si>
  <si>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</si>
  <si>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</si>
  <si>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</si>
  <si>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</si>
  <si>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</si>
  <si>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</si>
  <si>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</si>
  <si>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</si>
  <si>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</si>
  <si>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</si>
  <si>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</si>
  <si>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</si>
  <si>
    <t>ELYTIS HOSPITAL HOPE SRL (contr de la 01.06.2024)</t>
  </si>
  <si>
    <t>ASOCIATIA GLASUL VIETII (contr de la 01.06.2024)</t>
  </si>
  <si>
    <t>MNT HEALTHCARE SRL - pct IS(până la 31.05.2024)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</si>
</sst>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10"/>
      <color indexed="12"/>
      <name val="Times New Roman"/>
      <family val="1"/>
    </font>
    <font>
      <sz val="10"/>
      <color indexed="18"/>
      <name val="Times New Roman"/>
      <family val="1"/>
    </font>
    <font>
      <sz val="9"/>
      <color rgb="FFCC00FF"/>
      <name val="Times New Roman"/>
      <family val="1"/>
    </font>
    <font>
      <b/>
      <sz val="9"/>
      <color indexed="18"/>
      <name val="Times New Roman"/>
      <family val="1"/>
    </font>
    <font>
      <b/>
      <sz val="9"/>
      <color rgb="FFCC00FF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4" fontId="8" fillId="4" borderId="2" xfId="0" applyNumberFormat="1" applyFont="1" applyFill="1" applyBorder="1" applyAlignment="1">
      <alignment vertical="center"/>
    </xf>
    <xf numFmtId="4" fontId="11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14" fillId="5" borderId="1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vertical="center"/>
    </xf>
    <xf numFmtId="4" fontId="11" fillId="5" borderId="4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/>
    </xf>
    <xf numFmtId="0" fontId="14" fillId="5" borderId="2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4" fontId="8" fillId="6" borderId="2" xfId="0" applyNumberFormat="1" applyFont="1" applyFill="1" applyBorder="1" applyAlignment="1">
      <alignment vertical="center"/>
    </xf>
    <xf numFmtId="4" fontId="10" fillId="2" borderId="0" xfId="0" applyNumberFormat="1" applyFont="1" applyFill="1" applyAlignment="1">
      <alignment vertical="center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0.02.2024_ec.%20ian.+monit.+AL%20mart-i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0.03.2024_ec.febr%20+%20OUG15+P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.....05.2024_FURNIZ%20NOI%20SES%20CONT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1.06.2024_OUG15%20apr%20+%20supli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I9">
            <v>29715.570000000007</v>
          </cell>
        </row>
        <row r="10">
          <cell r="I10">
            <v>26570.540000000005</v>
          </cell>
        </row>
        <row r="11">
          <cell r="I11">
            <v>30245.989999999998</v>
          </cell>
        </row>
        <row r="12">
          <cell r="I12">
            <v>2348.010000000002</v>
          </cell>
        </row>
        <row r="13">
          <cell r="I13">
            <v>102322.7</v>
          </cell>
          <cell r="J13">
            <v>20870.219999999677</v>
          </cell>
        </row>
        <row r="14">
          <cell r="I14">
            <v>137205.03</v>
          </cell>
          <cell r="J14">
            <v>8417.3199999999852</v>
          </cell>
        </row>
        <row r="15">
          <cell r="I15">
            <v>35056.1</v>
          </cell>
          <cell r="J15">
            <v>12507.640000000067</v>
          </cell>
          <cell r="L15">
            <v>220.83000000000004</v>
          </cell>
        </row>
        <row r="16">
          <cell r="I16">
            <v>27996.339999999997</v>
          </cell>
        </row>
        <row r="17">
          <cell r="I17">
            <v>45744.85</v>
          </cell>
          <cell r="J17">
            <v>2052.6599999999971</v>
          </cell>
          <cell r="L17">
            <v>389.30000000000007</v>
          </cell>
        </row>
        <row r="18">
          <cell r="I18">
            <v>41460.5</v>
          </cell>
        </row>
        <row r="19">
          <cell r="I19">
            <v>26650.079999999998</v>
          </cell>
          <cell r="J19">
            <v>40432.750000000262</v>
          </cell>
          <cell r="L19">
            <v>35</v>
          </cell>
        </row>
        <row r="20">
          <cell r="I20">
            <v>35613.07</v>
          </cell>
          <cell r="J20">
            <v>11077.750000000071</v>
          </cell>
        </row>
        <row r="21">
          <cell r="I21">
            <v>42173.57</v>
          </cell>
          <cell r="J21">
            <v>1155.5300000000002</v>
          </cell>
          <cell r="L21">
            <v>131.29999999999998</v>
          </cell>
        </row>
        <row r="22">
          <cell r="I22">
            <v>69468.490000000005</v>
          </cell>
          <cell r="J22">
            <v>19400.95000000015</v>
          </cell>
          <cell r="L22">
            <v>1330.2800000000007</v>
          </cell>
        </row>
        <row r="23">
          <cell r="I23">
            <v>60016.6</v>
          </cell>
          <cell r="J23">
            <v>10014.179999999995</v>
          </cell>
          <cell r="L23">
            <v>1197.1600000000003</v>
          </cell>
        </row>
        <row r="24">
          <cell r="I24">
            <v>36761.480000000003</v>
          </cell>
          <cell r="J24">
            <v>1421.6599999999996</v>
          </cell>
        </row>
        <row r="25">
          <cell r="I25">
            <v>31270.179999999997</v>
          </cell>
          <cell r="J25">
            <v>11605.090000000009</v>
          </cell>
          <cell r="L25">
            <v>126.55</v>
          </cell>
        </row>
        <row r="26">
          <cell r="I26">
            <v>73006.69</v>
          </cell>
          <cell r="J26">
            <v>4617.3199999999888</v>
          </cell>
          <cell r="L26">
            <v>422.05000000000013</v>
          </cell>
        </row>
        <row r="27">
          <cell r="I27">
            <v>37180.61</v>
          </cell>
        </row>
        <row r="28">
          <cell r="I28">
            <v>1312.2199999999975</v>
          </cell>
        </row>
        <row r="29">
          <cell r="I29">
            <v>30425.590000000004</v>
          </cell>
          <cell r="J29">
            <v>113.54</v>
          </cell>
        </row>
        <row r="30">
          <cell r="I30">
            <v>3574.8999999999978</v>
          </cell>
        </row>
        <row r="31">
          <cell r="I31">
            <v>21296.12</v>
          </cell>
        </row>
        <row r="32">
          <cell r="I32">
            <v>74295.47</v>
          </cell>
          <cell r="J32">
            <v>1317.5300000000002</v>
          </cell>
        </row>
        <row r="33">
          <cell r="I33">
            <v>24094.069999999996</v>
          </cell>
          <cell r="J33">
            <v>18636.309999999808</v>
          </cell>
        </row>
        <row r="34">
          <cell r="I34">
            <v>40032.409999999996</v>
          </cell>
        </row>
        <row r="35">
          <cell r="I35">
            <v>60549.83</v>
          </cell>
          <cell r="J35">
            <v>1571.399999999999</v>
          </cell>
          <cell r="L35">
            <v>2840.6399999999971</v>
          </cell>
        </row>
        <row r="36">
          <cell r="I36">
            <v>45119.99</v>
          </cell>
          <cell r="J36">
            <v>1686.1599999999992</v>
          </cell>
        </row>
        <row r="40">
          <cell r="I40">
            <v>6960</v>
          </cell>
          <cell r="J40">
            <v>1680</v>
          </cell>
        </row>
        <row r="41">
          <cell r="I41">
            <v>438.3</v>
          </cell>
        </row>
        <row r="42">
          <cell r="I42">
            <v>8333.8999999999978</v>
          </cell>
        </row>
        <row r="43">
          <cell r="I43">
            <v>97.399999999999977</v>
          </cell>
        </row>
        <row r="44">
          <cell r="I44">
            <v>0</v>
          </cell>
        </row>
        <row r="45">
          <cell r="I45">
            <v>1266.2</v>
          </cell>
        </row>
        <row r="46">
          <cell r="I46">
            <v>1022.7</v>
          </cell>
        </row>
        <row r="50">
          <cell r="I50">
            <v>123670.64</v>
          </cell>
          <cell r="J50">
            <v>880283.68</v>
          </cell>
        </row>
        <row r="51">
          <cell r="I51">
            <v>36241.199999999997</v>
          </cell>
          <cell r="J51">
            <v>2330.6999999999998</v>
          </cell>
        </row>
        <row r="52">
          <cell r="I52">
            <v>15198</v>
          </cell>
        </row>
        <row r="53">
          <cell r="I53">
            <v>67939.83</v>
          </cell>
          <cell r="J53">
            <v>431366.01</v>
          </cell>
        </row>
        <row r="54">
          <cell r="I54">
            <v>37947.879999999997</v>
          </cell>
          <cell r="J54">
            <v>44212.160000000003</v>
          </cell>
        </row>
        <row r="55">
          <cell r="I55">
            <v>79244.800000000003</v>
          </cell>
          <cell r="J55">
            <v>158245.09000000029</v>
          </cell>
        </row>
        <row r="56">
          <cell r="I56">
            <v>53073.65</v>
          </cell>
          <cell r="J56">
            <v>13035.560000000016</v>
          </cell>
        </row>
        <row r="57">
          <cell r="I57">
            <v>46187.880000000005</v>
          </cell>
          <cell r="J57">
            <v>128098.64000000001</v>
          </cell>
        </row>
        <row r="58">
          <cell r="I58">
            <v>3703.63</v>
          </cell>
        </row>
        <row r="59">
          <cell r="I59">
            <v>23151</v>
          </cell>
          <cell r="J59">
            <v>13869</v>
          </cell>
        </row>
        <row r="60">
          <cell r="I60">
            <v>25867.8</v>
          </cell>
          <cell r="J60">
            <v>130980</v>
          </cell>
        </row>
        <row r="61">
          <cell r="I61">
            <v>38834</v>
          </cell>
          <cell r="J61">
            <v>85684.760000000009</v>
          </cell>
        </row>
        <row r="62">
          <cell r="I62">
            <v>36000.120000000003</v>
          </cell>
          <cell r="J62">
            <v>376538.69</v>
          </cell>
        </row>
        <row r="63">
          <cell r="I63">
            <v>76333.66</v>
          </cell>
          <cell r="J63">
            <v>1189874.68</v>
          </cell>
        </row>
        <row r="64">
          <cell r="I64">
            <v>53753.280000000006</v>
          </cell>
          <cell r="J64">
            <v>489</v>
          </cell>
        </row>
        <row r="65">
          <cell r="I65">
            <v>15749</v>
          </cell>
          <cell r="J65">
            <v>4872</v>
          </cell>
        </row>
        <row r="66">
          <cell r="I66">
            <v>65967.91</v>
          </cell>
          <cell r="J66">
            <v>3272</v>
          </cell>
        </row>
        <row r="67">
          <cell r="I67">
            <v>23417.39</v>
          </cell>
          <cell r="J67">
            <v>2984</v>
          </cell>
        </row>
        <row r="68">
          <cell r="I68">
            <v>6438.53</v>
          </cell>
        </row>
        <row r="69">
          <cell r="I69">
            <v>23561.579999999998</v>
          </cell>
          <cell r="L69">
            <v>576.41999999999996</v>
          </cell>
        </row>
        <row r="70">
          <cell r="I70">
            <v>12478.3</v>
          </cell>
          <cell r="J70">
            <v>1419.75</v>
          </cell>
        </row>
        <row r="71">
          <cell r="I71">
            <v>4995.0700000000006</v>
          </cell>
          <cell r="J71">
            <v>645.60000000000014</v>
          </cell>
        </row>
        <row r="72">
          <cell r="I72">
            <v>11817</v>
          </cell>
          <cell r="J72">
            <v>319367</v>
          </cell>
        </row>
        <row r="73">
          <cell r="I73">
            <v>52607.170000000006</v>
          </cell>
          <cell r="J73">
            <v>149952.63</v>
          </cell>
        </row>
        <row r="74">
          <cell r="I74">
            <v>26327</v>
          </cell>
          <cell r="J74">
            <v>4250</v>
          </cell>
        </row>
        <row r="75">
          <cell r="I75">
            <v>16167</v>
          </cell>
          <cell r="J75">
            <v>185867</v>
          </cell>
        </row>
        <row r="92">
          <cell r="I92">
            <v>465.0600000000004</v>
          </cell>
        </row>
        <row r="93">
          <cell r="I93">
            <v>8645.0999999999985</v>
          </cell>
        </row>
        <row r="94">
          <cell r="I94">
            <v>4873.0199999999995</v>
          </cell>
        </row>
        <row r="95">
          <cell r="I95">
            <v>5014.5599999999995</v>
          </cell>
        </row>
        <row r="96">
          <cell r="I96">
            <v>1273.8600000000001</v>
          </cell>
        </row>
        <row r="97">
          <cell r="I97">
            <v>3963.12</v>
          </cell>
        </row>
        <row r="98">
          <cell r="I98">
            <v>4981.5599999999995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AG9">
            <v>47591.070000000007</v>
          </cell>
          <cell r="AH9">
            <v>0</v>
          </cell>
        </row>
        <row r="10">
          <cell r="AG10">
            <v>44497.450000000004</v>
          </cell>
          <cell r="AH10">
            <v>280.3300000000001</v>
          </cell>
          <cell r="AJ10">
            <v>785.87000000000012</v>
          </cell>
        </row>
        <row r="11">
          <cell r="AG11">
            <v>45267.25</v>
          </cell>
          <cell r="AH11">
            <v>8558.679999999993</v>
          </cell>
          <cell r="AJ11">
            <v>302.19000000000005</v>
          </cell>
        </row>
        <row r="12">
          <cell r="AG12">
            <v>5524.7599999999984</v>
          </cell>
          <cell r="AH12">
            <v>0</v>
          </cell>
        </row>
        <row r="13">
          <cell r="AG13">
            <v>82064.31</v>
          </cell>
          <cell r="AH13">
            <v>0</v>
          </cell>
        </row>
        <row r="14">
          <cell r="AG14">
            <v>175960.87999999998</v>
          </cell>
          <cell r="AH14">
            <v>14760.650000000072</v>
          </cell>
          <cell r="AJ14">
            <v>1227.57</v>
          </cell>
        </row>
        <row r="15">
          <cell r="AG15">
            <v>49464.63</v>
          </cell>
          <cell r="AH15">
            <v>16988.03000000013</v>
          </cell>
          <cell r="AJ15">
            <v>495.88000000000005</v>
          </cell>
        </row>
        <row r="16">
          <cell r="AG16">
            <v>35109.420000000006</v>
          </cell>
          <cell r="AH16">
            <v>0</v>
          </cell>
        </row>
        <row r="17">
          <cell r="AG17">
            <v>58346.450000000004</v>
          </cell>
          <cell r="AH17">
            <v>2198.8599999999974</v>
          </cell>
          <cell r="AJ17">
            <v>1719.1899999999991</v>
          </cell>
        </row>
        <row r="18">
          <cell r="AG18">
            <v>52651.57</v>
          </cell>
          <cell r="AH18">
            <v>2129.2700000000004</v>
          </cell>
          <cell r="AJ18">
            <v>530.09000000000015</v>
          </cell>
        </row>
        <row r="19">
          <cell r="AG19">
            <v>34178.810000000005</v>
          </cell>
          <cell r="AH19">
            <v>40837.160000000244</v>
          </cell>
          <cell r="AJ19">
            <v>419.58000000000015</v>
          </cell>
        </row>
        <row r="20">
          <cell r="AG20">
            <v>45507.59</v>
          </cell>
          <cell r="AH20">
            <v>14213.760000000035</v>
          </cell>
        </row>
        <row r="21">
          <cell r="AG21">
            <v>53467.100000000006</v>
          </cell>
          <cell r="AH21">
            <v>1531.7399999999993</v>
          </cell>
          <cell r="AJ21">
            <v>217.56000000000009</v>
          </cell>
        </row>
        <row r="22">
          <cell r="AG22">
            <v>89625.03</v>
          </cell>
          <cell r="AH22">
            <v>31242.050000000374</v>
          </cell>
          <cell r="AJ22">
            <v>3164.879999999991</v>
          </cell>
        </row>
        <row r="23">
          <cell r="AG23">
            <v>76972.029999999984</v>
          </cell>
          <cell r="AH23">
            <v>14513.120000000064</v>
          </cell>
          <cell r="AJ23">
            <v>2908.3899999999903</v>
          </cell>
        </row>
        <row r="24">
          <cell r="AG24">
            <v>44439.509999999995</v>
          </cell>
          <cell r="AH24">
            <v>2859.5099999999975</v>
          </cell>
          <cell r="AJ24">
            <v>617.10000000000025</v>
          </cell>
        </row>
        <row r="25">
          <cell r="AG25">
            <v>44049.77</v>
          </cell>
          <cell r="AH25">
            <v>13700.450000000079</v>
          </cell>
          <cell r="AJ25">
            <v>463.51000000000016</v>
          </cell>
        </row>
        <row r="26">
          <cell r="AG26">
            <v>93508.12</v>
          </cell>
          <cell r="AH26">
            <v>9235.169999999991</v>
          </cell>
          <cell r="AJ26">
            <v>1404.9499999999998</v>
          </cell>
        </row>
        <row r="27">
          <cell r="AG27">
            <v>52019.759999999995</v>
          </cell>
          <cell r="AH27">
            <v>281.64000000000004</v>
          </cell>
          <cell r="AJ27">
            <v>122.12</v>
          </cell>
        </row>
        <row r="28">
          <cell r="AG28">
            <v>2810.4200000000046</v>
          </cell>
          <cell r="AH28">
            <v>0</v>
          </cell>
        </row>
        <row r="29">
          <cell r="AG29">
            <v>35350.61</v>
          </cell>
          <cell r="AH29">
            <v>0</v>
          </cell>
        </row>
        <row r="30">
          <cell r="AG30">
            <v>7175.2899999999972</v>
          </cell>
          <cell r="AH30">
            <v>0</v>
          </cell>
        </row>
        <row r="31">
          <cell r="AG31">
            <v>27304.809999999998</v>
          </cell>
          <cell r="AH31">
            <v>0</v>
          </cell>
        </row>
        <row r="32">
          <cell r="AG32">
            <v>94467.219999999972</v>
          </cell>
          <cell r="AH32">
            <v>2401.1399999999971</v>
          </cell>
          <cell r="AJ32">
            <v>685.12000000000012</v>
          </cell>
        </row>
        <row r="33">
          <cell r="AG33">
            <v>31627.600000000002</v>
          </cell>
          <cell r="AH33">
            <v>21710.630000000223</v>
          </cell>
        </row>
        <row r="34">
          <cell r="AG34">
            <v>50922.55</v>
          </cell>
          <cell r="AH34">
            <v>7721.3000000000038</v>
          </cell>
          <cell r="AJ34">
            <v>1527.9099999999989</v>
          </cell>
        </row>
        <row r="35">
          <cell r="AG35">
            <v>76417.439999999988</v>
          </cell>
          <cell r="AH35">
            <v>2838.3999999999937</v>
          </cell>
          <cell r="AJ35">
            <v>3680.0399999999931</v>
          </cell>
        </row>
        <row r="36">
          <cell r="AG36">
            <v>57880.549999999996</v>
          </cell>
          <cell r="AH36">
            <v>3320.7199999999953</v>
          </cell>
          <cell r="AJ36">
            <v>562.68000000000018</v>
          </cell>
        </row>
        <row r="50">
          <cell r="AG50">
            <v>139067.00000000003</v>
          </cell>
          <cell r="AH50">
            <v>718851.4</v>
          </cell>
        </row>
        <row r="51">
          <cell r="AG51">
            <v>39127.850000000006</v>
          </cell>
          <cell r="AH51">
            <v>54330.799999999996</v>
          </cell>
        </row>
        <row r="52">
          <cell r="AG52">
            <v>19365</v>
          </cell>
          <cell r="AH52">
            <v>0</v>
          </cell>
        </row>
        <row r="53">
          <cell r="AG53">
            <v>75031.77</v>
          </cell>
          <cell r="AH53">
            <v>404294.5400000001</v>
          </cell>
        </row>
        <row r="54">
          <cell r="AG54">
            <v>43331</v>
          </cell>
          <cell r="AH54">
            <v>23649.88</v>
          </cell>
        </row>
        <row r="55">
          <cell r="AG55">
            <v>82537.440000000017</v>
          </cell>
          <cell r="AH55">
            <v>178163.43000000025</v>
          </cell>
        </row>
        <row r="56">
          <cell r="AG56">
            <v>59541.03</v>
          </cell>
          <cell r="AH56">
            <v>36298.739999999947</v>
          </cell>
        </row>
        <row r="57">
          <cell r="AG57">
            <v>51964.88</v>
          </cell>
          <cell r="AH57">
            <v>81707</v>
          </cell>
        </row>
        <row r="58">
          <cell r="AG58">
            <v>4132.7999999999993</v>
          </cell>
          <cell r="AH58">
            <v>0</v>
          </cell>
        </row>
        <row r="59">
          <cell r="AG59">
            <v>26154</v>
          </cell>
          <cell r="AH59">
            <v>15798</v>
          </cell>
        </row>
        <row r="60">
          <cell r="AG60">
            <v>29466.26</v>
          </cell>
          <cell r="AH60">
            <v>654624.56000000017</v>
          </cell>
        </row>
        <row r="61">
          <cell r="AG61">
            <v>46256</v>
          </cell>
          <cell r="AH61">
            <v>80190.880000000005</v>
          </cell>
        </row>
        <row r="62">
          <cell r="AG62">
            <v>44302.15</v>
          </cell>
          <cell r="AH62">
            <v>433910.7</v>
          </cell>
          <cell r="AJ62">
            <v>170.44</v>
          </cell>
        </row>
        <row r="63">
          <cell r="AG63">
            <v>85749.830000000016</v>
          </cell>
          <cell r="AH63">
            <v>1593031.0399999991</v>
          </cell>
        </row>
        <row r="64">
          <cell r="AG64">
            <v>60731</v>
          </cell>
          <cell r="AH64">
            <v>6180</v>
          </cell>
        </row>
        <row r="65">
          <cell r="AG65">
            <v>17963.999999999996</v>
          </cell>
          <cell r="AH65">
            <v>2378</v>
          </cell>
        </row>
        <row r="66">
          <cell r="AG66">
            <v>68329.89</v>
          </cell>
          <cell r="AH66">
            <v>9002.3600000000024</v>
          </cell>
        </row>
        <row r="67">
          <cell r="AG67">
            <v>27207.29</v>
          </cell>
          <cell r="AH67">
            <v>4502</v>
          </cell>
        </row>
        <row r="68">
          <cell r="AG68">
            <v>8784.7400000000016</v>
          </cell>
          <cell r="AH68">
            <v>0</v>
          </cell>
        </row>
        <row r="69">
          <cell r="AG69">
            <v>26797.78</v>
          </cell>
          <cell r="AH69">
            <v>480.34999999999997</v>
          </cell>
          <cell r="AJ69">
            <v>576.41999999999996</v>
          </cell>
        </row>
        <row r="70">
          <cell r="AG70">
            <v>14193.08</v>
          </cell>
          <cell r="AH70">
            <v>926.6700000000003</v>
          </cell>
        </row>
        <row r="71">
          <cell r="AG71">
            <v>5668.2599999999993</v>
          </cell>
          <cell r="AH71">
            <v>1170.1500000000003</v>
          </cell>
        </row>
        <row r="72">
          <cell r="AG72">
            <v>14410.000000000002</v>
          </cell>
          <cell r="AH72">
            <v>311429</v>
          </cell>
        </row>
        <row r="73">
          <cell r="AG73">
            <v>59111.43</v>
          </cell>
          <cell r="AH73">
            <v>127734.88</v>
          </cell>
        </row>
        <row r="74">
          <cell r="AG74">
            <v>28407</v>
          </cell>
          <cell r="AH74">
            <v>4447</v>
          </cell>
        </row>
        <row r="75">
          <cell r="AG75">
            <v>16694.999999999996</v>
          </cell>
          <cell r="AH75">
            <v>251815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BB9">
            <v>53680.479999999996</v>
          </cell>
          <cell r="BC9">
            <v>0</v>
          </cell>
          <cell r="BT9">
            <v>49864.549999999988</v>
          </cell>
          <cell r="BX9">
            <v>288.93000000000006</v>
          </cell>
        </row>
        <row r="10">
          <cell r="BB10">
            <v>37735.71</v>
          </cell>
          <cell r="BC10">
            <v>0</v>
          </cell>
          <cell r="BT10">
            <v>38701.870000000003</v>
          </cell>
          <cell r="BV10">
            <v>1422.7799999999997</v>
          </cell>
          <cell r="BX10">
            <v>138.73000000000002</v>
          </cell>
        </row>
        <row r="11">
          <cell r="BB11">
            <v>72772.380000000019</v>
          </cell>
          <cell r="BC11">
            <v>0</v>
          </cell>
          <cell r="BT11">
            <v>58409.16</v>
          </cell>
          <cell r="BV11">
            <v>8467.7599999999875</v>
          </cell>
          <cell r="BX11">
            <v>584.68000000000006</v>
          </cell>
        </row>
        <row r="12">
          <cell r="BB12">
            <v>5654.8799999999974</v>
          </cell>
          <cell r="BC12">
            <v>0</v>
          </cell>
          <cell r="BT12">
            <v>6707.2900000000009</v>
          </cell>
        </row>
        <row r="13">
          <cell r="BB13">
            <v>129367.03999999999</v>
          </cell>
          <cell r="BC13">
            <v>0</v>
          </cell>
          <cell r="BT13">
            <v>137589.94</v>
          </cell>
        </row>
        <row r="14">
          <cell r="BB14">
            <v>273040.27999999997</v>
          </cell>
          <cell r="BC14">
            <v>16560.7400000001</v>
          </cell>
          <cell r="BE14">
            <v>3253.7499999999923</v>
          </cell>
          <cell r="BT14">
            <v>225218.67</v>
          </cell>
          <cell r="BV14">
            <v>15082.100000000068</v>
          </cell>
          <cell r="BX14">
            <v>1597.8400000000001</v>
          </cell>
        </row>
        <row r="15">
          <cell r="BB15">
            <v>65486.73</v>
          </cell>
          <cell r="BC15">
            <v>15668.740000000094</v>
          </cell>
          <cell r="BE15">
            <v>201.46000000000004</v>
          </cell>
          <cell r="BT15">
            <v>57874.299999999996</v>
          </cell>
          <cell r="BV15">
            <v>16423.600000000119</v>
          </cell>
          <cell r="BX15">
            <v>100.72999999999999</v>
          </cell>
        </row>
        <row r="16">
          <cell r="BB16">
            <v>52406.079999999994</v>
          </cell>
          <cell r="BC16">
            <v>0</v>
          </cell>
          <cell r="BT16">
            <v>35450.659999999996</v>
          </cell>
        </row>
        <row r="17">
          <cell r="BB17">
            <v>90886.190000000017</v>
          </cell>
          <cell r="BC17">
            <v>0</v>
          </cell>
          <cell r="BE17">
            <v>2405.5699999999947</v>
          </cell>
          <cell r="BT17">
            <v>76554.2</v>
          </cell>
          <cell r="BV17">
            <v>4301.8899999999958</v>
          </cell>
          <cell r="BX17">
            <v>1870.9799999999991</v>
          </cell>
        </row>
        <row r="18">
          <cell r="BB18">
            <v>68105.689999999988</v>
          </cell>
          <cell r="BC18">
            <v>0</v>
          </cell>
          <cell r="BT18">
            <v>63291.380000000005</v>
          </cell>
          <cell r="BV18">
            <v>2342.0099999999975</v>
          </cell>
          <cell r="BX18">
            <v>660.2</v>
          </cell>
        </row>
        <row r="19">
          <cell r="BB19">
            <v>42777.779999999992</v>
          </cell>
          <cell r="BC19">
            <v>60419.360000000539</v>
          </cell>
          <cell r="BE19">
            <v>102.74</v>
          </cell>
          <cell r="BT19">
            <v>44483.200000000004</v>
          </cell>
          <cell r="BV19">
            <v>68595.400000000373</v>
          </cell>
          <cell r="BX19">
            <v>369.39</v>
          </cell>
        </row>
        <row r="20">
          <cell r="BB20">
            <v>71034.430000000008</v>
          </cell>
          <cell r="BC20">
            <v>12201.670000000016</v>
          </cell>
          <cell r="BE20">
            <v>364.95000000000005</v>
          </cell>
          <cell r="BT20">
            <v>59217.78</v>
          </cell>
          <cell r="BV20">
            <v>12661.530000000015</v>
          </cell>
          <cell r="BX20">
            <v>212.82000000000005</v>
          </cell>
        </row>
        <row r="21">
          <cell r="BB21">
            <v>80739.86</v>
          </cell>
          <cell r="BC21">
            <v>0</v>
          </cell>
          <cell r="BT21">
            <v>68481.47</v>
          </cell>
          <cell r="BV21">
            <v>943.94000000000028</v>
          </cell>
          <cell r="BX21">
            <v>519.43000000000006</v>
          </cell>
        </row>
        <row r="22">
          <cell r="BB22">
            <v>138518.00999999998</v>
          </cell>
          <cell r="BC22">
            <v>24941.27</v>
          </cell>
          <cell r="BE22">
            <v>2667.3499999999954</v>
          </cell>
          <cell r="BT22">
            <v>114968.51000000001</v>
          </cell>
          <cell r="BV22">
            <v>25585.770000000139</v>
          </cell>
          <cell r="BX22">
            <v>2674.959999999995</v>
          </cell>
        </row>
        <row r="23">
          <cell r="BB23">
            <v>119855.18999999999</v>
          </cell>
          <cell r="BC23">
            <v>13238.820000000047</v>
          </cell>
          <cell r="BE23">
            <v>1946.7399999999989</v>
          </cell>
          <cell r="BT23">
            <v>100444.45999999999</v>
          </cell>
          <cell r="BV23">
            <v>13674.600000000046</v>
          </cell>
          <cell r="BX23">
            <v>4322.2299999999832</v>
          </cell>
        </row>
        <row r="24">
          <cell r="BB24">
            <v>71638.98000000001</v>
          </cell>
          <cell r="BC24">
            <v>3295.9599999999932</v>
          </cell>
          <cell r="BE24">
            <v>618.20000000000016</v>
          </cell>
          <cell r="BT24">
            <v>60414.250000000007</v>
          </cell>
          <cell r="BV24">
            <v>3010.4799999999977</v>
          </cell>
          <cell r="BX24">
            <v>479.43000000000023</v>
          </cell>
        </row>
        <row r="25">
          <cell r="BB25">
            <v>58309.130000000005</v>
          </cell>
          <cell r="BC25">
            <v>15033.870000000088</v>
          </cell>
          <cell r="BT25">
            <v>52224.999999999993</v>
          </cell>
          <cell r="BV25">
            <v>18723.420000000198</v>
          </cell>
          <cell r="BX25">
            <v>506.28000000000003</v>
          </cell>
        </row>
        <row r="26">
          <cell r="BB26">
            <v>145135.31999999998</v>
          </cell>
          <cell r="BC26">
            <v>13782.13000000005</v>
          </cell>
          <cell r="BE26">
            <v>865.46000000000015</v>
          </cell>
          <cell r="BT26">
            <v>121853.20999999999</v>
          </cell>
          <cell r="BV26">
            <v>11970.729999999983</v>
          </cell>
          <cell r="BX26">
            <v>3662.7899999999872</v>
          </cell>
        </row>
        <row r="27">
          <cell r="BB27">
            <v>77868.99000000002</v>
          </cell>
          <cell r="BC27">
            <v>608.55000000000018</v>
          </cell>
          <cell r="BT27">
            <v>52567.34</v>
          </cell>
          <cell r="BV27">
            <v>977.88000000000034</v>
          </cell>
          <cell r="BX27">
            <v>124.8</v>
          </cell>
        </row>
        <row r="28">
          <cell r="BB28">
            <v>2887.7299999999996</v>
          </cell>
          <cell r="BC28">
            <v>0</v>
          </cell>
          <cell r="BT28">
            <v>2674.4799999999996</v>
          </cell>
        </row>
        <row r="29">
          <cell r="BB29">
            <v>35058.039999999994</v>
          </cell>
          <cell r="BC29">
            <v>0</v>
          </cell>
          <cell r="BT29">
            <v>29241.93</v>
          </cell>
        </row>
        <row r="30">
          <cell r="BB30">
            <v>8375.4800000000105</v>
          </cell>
          <cell r="BC30">
            <v>0</v>
          </cell>
          <cell r="BT30">
            <v>6433.0400000000009</v>
          </cell>
          <cell r="BX30">
            <v>55.73</v>
          </cell>
        </row>
        <row r="31">
          <cell r="BB31">
            <v>24786.470000000008</v>
          </cell>
          <cell r="BC31">
            <v>0</v>
          </cell>
          <cell r="BT31">
            <v>24114.920000000006</v>
          </cell>
        </row>
        <row r="32">
          <cell r="BB32">
            <v>130774.81999999999</v>
          </cell>
          <cell r="BC32">
            <v>0</v>
          </cell>
          <cell r="BT32">
            <v>105802.79999999999</v>
          </cell>
          <cell r="BV32">
            <v>1184.4299999999996</v>
          </cell>
          <cell r="BX32">
            <v>217.67000000000002</v>
          </cell>
        </row>
        <row r="33">
          <cell r="BB33">
            <v>48666.61</v>
          </cell>
          <cell r="BC33">
            <v>8445.6500000000087</v>
          </cell>
          <cell r="BT33">
            <v>40831.26</v>
          </cell>
          <cell r="BV33">
            <v>6220.1499999999805</v>
          </cell>
        </row>
        <row r="34">
          <cell r="BB34">
            <v>79467.44</v>
          </cell>
          <cell r="BC34">
            <v>5902.5599999999886</v>
          </cell>
          <cell r="BE34">
            <v>1377.3700000000003</v>
          </cell>
          <cell r="BT34">
            <v>45866.25</v>
          </cell>
          <cell r="BV34">
            <v>3648.0299999999856</v>
          </cell>
          <cell r="BX34">
            <v>1744.9099999999962</v>
          </cell>
        </row>
        <row r="35">
          <cell r="BB35">
            <v>120897.77</v>
          </cell>
          <cell r="BC35">
            <v>3204.4699999999943</v>
          </cell>
          <cell r="BE35">
            <v>2501.8999999999978</v>
          </cell>
          <cell r="BT35">
            <v>101091.48</v>
          </cell>
          <cell r="BV35">
            <v>3035.8999999999942</v>
          </cell>
          <cell r="BX35">
            <v>4639.4099999999917</v>
          </cell>
        </row>
        <row r="36">
          <cell r="BB36">
            <v>87497.27</v>
          </cell>
          <cell r="BC36">
            <v>3172.3999999999978</v>
          </cell>
          <cell r="BE36">
            <v>330.74000000000012</v>
          </cell>
          <cell r="BT36">
            <v>74122.45</v>
          </cell>
          <cell r="BV36">
            <v>2136.0700000000002</v>
          </cell>
          <cell r="BX36">
            <v>539.96</v>
          </cell>
        </row>
        <row r="40">
          <cell r="BB40">
            <v>10800</v>
          </cell>
          <cell r="BC40">
            <v>0</v>
          </cell>
          <cell r="BT40">
            <v>5040.0000000000009</v>
          </cell>
        </row>
        <row r="41">
          <cell r="BB41">
            <v>1554</v>
          </cell>
          <cell r="BC41">
            <v>0</v>
          </cell>
          <cell r="BT41">
            <v>1266.2</v>
          </cell>
        </row>
        <row r="42">
          <cell r="BB42">
            <v>24171.4</v>
          </cell>
          <cell r="BC42">
            <v>0</v>
          </cell>
          <cell r="BT42">
            <v>18114.400000000001</v>
          </cell>
        </row>
        <row r="43">
          <cell r="BB43">
            <v>97.399999999999864</v>
          </cell>
          <cell r="BC43">
            <v>0</v>
          </cell>
          <cell r="BT43">
            <v>97.400000000000091</v>
          </cell>
        </row>
        <row r="44">
          <cell r="BB44">
            <v>0</v>
          </cell>
          <cell r="BC44">
            <v>0</v>
          </cell>
          <cell r="BT44">
            <v>0</v>
          </cell>
        </row>
        <row r="45">
          <cell r="BB45">
            <v>1461.0000000000005</v>
          </cell>
          <cell r="BC45">
            <v>0</v>
          </cell>
          <cell r="BT45">
            <v>1461.0000000000002</v>
          </cell>
        </row>
        <row r="46">
          <cell r="BB46">
            <v>3311.5999999999995</v>
          </cell>
          <cell r="BC46">
            <v>0</v>
          </cell>
          <cell r="BT46">
            <v>1753.2</v>
          </cell>
        </row>
        <row r="50">
          <cell r="BB50">
            <v>226267.91999999998</v>
          </cell>
          <cell r="BC50">
            <v>0</v>
          </cell>
          <cell r="BT50">
            <v>199379.52</v>
          </cell>
          <cell r="BU50">
            <v>688957.52</v>
          </cell>
          <cell r="BV50">
            <v>787392.64</v>
          </cell>
        </row>
        <row r="51">
          <cell r="BB51">
            <v>77258.12000000001</v>
          </cell>
          <cell r="BC51">
            <v>62394.79</v>
          </cell>
          <cell r="BT51">
            <v>68579.560000000012</v>
          </cell>
          <cell r="BV51">
            <v>67891.600000000006</v>
          </cell>
        </row>
        <row r="52">
          <cell r="BB52">
            <v>20500</v>
          </cell>
          <cell r="BC52">
            <v>0</v>
          </cell>
          <cell r="BT52">
            <v>21256</v>
          </cell>
        </row>
        <row r="53">
          <cell r="BB53">
            <v>123415.74</v>
          </cell>
          <cell r="BC53">
            <v>0</v>
          </cell>
          <cell r="BT53">
            <v>45488.09</v>
          </cell>
          <cell r="BU53">
            <v>602793.23</v>
          </cell>
          <cell r="BV53">
            <v>312092.15000000037</v>
          </cell>
        </row>
        <row r="54">
          <cell r="BB54">
            <v>74610.640000000014</v>
          </cell>
          <cell r="BC54">
            <v>22614</v>
          </cell>
          <cell r="BT54">
            <v>66651</v>
          </cell>
          <cell r="BV54">
            <v>31673</v>
          </cell>
        </row>
        <row r="55">
          <cell r="BB55">
            <v>126739.12</v>
          </cell>
          <cell r="BC55">
            <v>6221.5899999999965</v>
          </cell>
          <cell r="BT55">
            <v>118758.83</v>
          </cell>
          <cell r="BU55">
            <v>194017.69</v>
          </cell>
          <cell r="BV55">
            <v>190111.36000000031</v>
          </cell>
        </row>
        <row r="56">
          <cell r="BB56">
            <v>97246.209999999992</v>
          </cell>
          <cell r="BC56">
            <v>34670.29</v>
          </cell>
          <cell r="BE56">
            <v>104.36</v>
          </cell>
          <cell r="BT56">
            <v>86352.02</v>
          </cell>
          <cell r="BV56">
            <v>50589.189999999988</v>
          </cell>
          <cell r="BX56">
            <v>208.72</v>
          </cell>
        </row>
        <row r="57">
          <cell r="BB57">
            <v>83927.87999999999</v>
          </cell>
          <cell r="BC57">
            <v>122270</v>
          </cell>
          <cell r="BT57">
            <v>73390.999999999985</v>
          </cell>
          <cell r="BV57">
            <v>114751</v>
          </cell>
        </row>
        <row r="58">
          <cell r="BB58">
            <v>6870.8600000000006</v>
          </cell>
          <cell r="BC58">
            <v>0</v>
          </cell>
          <cell r="BT58">
            <v>6064.91</v>
          </cell>
        </row>
        <row r="59">
          <cell r="BB59">
            <v>42533.999999999993</v>
          </cell>
          <cell r="BC59">
            <v>15929</v>
          </cell>
          <cell r="BT59">
            <v>37843</v>
          </cell>
          <cell r="BV59">
            <v>11448</v>
          </cell>
        </row>
        <row r="60">
          <cell r="BB60">
            <v>67552.72</v>
          </cell>
          <cell r="BC60">
            <v>1003075.2000000001</v>
          </cell>
          <cell r="BT60">
            <v>59950.16</v>
          </cell>
          <cell r="BV60">
            <v>958808.72000000032</v>
          </cell>
        </row>
        <row r="61">
          <cell r="BB61">
            <v>66621.759999999995</v>
          </cell>
          <cell r="BC61">
            <v>39215</v>
          </cell>
          <cell r="BT61">
            <v>62022</v>
          </cell>
          <cell r="BV61">
            <v>57907</v>
          </cell>
        </row>
        <row r="62">
          <cell r="BB62">
            <v>61791.49</v>
          </cell>
          <cell r="BC62">
            <v>440507.2</v>
          </cell>
          <cell r="BT62">
            <v>58183.82</v>
          </cell>
          <cell r="BV62">
            <v>573666.84</v>
          </cell>
        </row>
        <row r="63">
          <cell r="BB63">
            <v>139948.76</v>
          </cell>
          <cell r="BC63">
            <v>1662470.4</v>
          </cell>
          <cell r="BT63">
            <v>124051.42000000001</v>
          </cell>
          <cell r="BV63">
            <v>1963345.5999999978</v>
          </cell>
        </row>
        <row r="64">
          <cell r="BB64">
            <v>91070.52</v>
          </cell>
          <cell r="BC64">
            <v>0</v>
          </cell>
          <cell r="BT64">
            <v>68689.040000000008</v>
          </cell>
          <cell r="BV64">
            <v>5911.88</v>
          </cell>
        </row>
        <row r="65">
          <cell r="BB65">
            <v>29214.000000000004</v>
          </cell>
          <cell r="BC65">
            <v>0</v>
          </cell>
          <cell r="BT65">
            <v>25829</v>
          </cell>
          <cell r="BV65">
            <v>6766</v>
          </cell>
        </row>
        <row r="66">
          <cell r="BB66">
            <v>101181.79999999997</v>
          </cell>
          <cell r="BC66">
            <v>5935.630000000001</v>
          </cell>
          <cell r="BT66">
            <v>76093.539999999994</v>
          </cell>
          <cell r="BV66">
            <v>1336</v>
          </cell>
        </row>
        <row r="67">
          <cell r="BB67">
            <v>40637.74</v>
          </cell>
          <cell r="BC67">
            <v>0</v>
          </cell>
          <cell r="BT67">
            <v>35028.130000000005</v>
          </cell>
          <cell r="BV67">
            <v>3918</v>
          </cell>
        </row>
        <row r="68">
          <cell r="BB68">
            <v>9096.8999999999978</v>
          </cell>
          <cell r="BC68">
            <v>0</v>
          </cell>
          <cell r="BT68">
            <v>9710.7599999999984</v>
          </cell>
        </row>
        <row r="69">
          <cell r="BB69">
            <v>43167.139999999992</v>
          </cell>
          <cell r="BC69">
            <v>0</v>
          </cell>
          <cell r="BE69">
            <v>384.28</v>
          </cell>
          <cell r="BT69">
            <v>33698.959999999992</v>
          </cell>
          <cell r="BX69">
            <v>1537.12</v>
          </cell>
        </row>
        <row r="70">
          <cell r="BB70">
            <v>22978.340000000004</v>
          </cell>
          <cell r="BC70">
            <v>1077.8100000000002</v>
          </cell>
          <cell r="BT70">
            <v>18496.500000000004</v>
          </cell>
          <cell r="BV70">
            <v>634.65000000000009</v>
          </cell>
        </row>
        <row r="71">
          <cell r="BB71">
            <v>9256.1</v>
          </cell>
          <cell r="BC71">
            <v>1573.65</v>
          </cell>
          <cell r="BT71">
            <v>8193.31</v>
          </cell>
          <cell r="BV71">
            <v>1603.7400000000002</v>
          </cell>
        </row>
        <row r="72">
          <cell r="BB72">
            <v>22713.759999999998</v>
          </cell>
          <cell r="BC72">
            <v>267738.88</v>
          </cell>
          <cell r="BT72">
            <v>19971.64</v>
          </cell>
          <cell r="BV72">
            <v>377548</v>
          </cell>
        </row>
        <row r="73">
          <cell r="BB73">
            <v>96373.94</v>
          </cell>
          <cell r="BC73">
            <v>77027.41</v>
          </cell>
          <cell r="BT73">
            <v>86332.680000000008</v>
          </cell>
          <cell r="BV73">
            <v>114171.23</v>
          </cell>
        </row>
        <row r="74">
          <cell r="BB74">
            <v>34500</v>
          </cell>
          <cell r="BC74">
            <v>0</v>
          </cell>
          <cell r="BT74">
            <v>42700</v>
          </cell>
          <cell r="BV74">
            <v>625</v>
          </cell>
        </row>
        <row r="75">
          <cell r="BB75">
            <v>25328.999999999993</v>
          </cell>
          <cell r="BC75">
            <v>216235</v>
          </cell>
          <cell r="BT75">
            <v>23442.999999999996</v>
          </cell>
          <cell r="BV75">
            <v>265860</v>
          </cell>
        </row>
        <row r="80">
          <cell r="BB80">
            <v>4793.28</v>
          </cell>
          <cell r="BT80">
            <v>4079.6399999999994</v>
          </cell>
        </row>
        <row r="81">
          <cell r="BB81">
            <v>4744.96</v>
          </cell>
          <cell r="BT81">
            <v>3558.72</v>
          </cell>
        </row>
        <row r="82">
          <cell r="BB82">
            <v>4343.6000000000004</v>
          </cell>
          <cell r="BT82">
            <v>3431.7200000000003</v>
          </cell>
        </row>
        <row r="83">
          <cell r="BB83">
            <v>2992.56</v>
          </cell>
          <cell r="BT83">
            <v>2709.48</v>
          </cell>
        </row>
        <row r="84">
          <cell r="BB84">
            <v>10480.700000000001</v>
          </cell>
          <cell r="BT84">
            <v>8782.2199999999993</v>
          </cell>
        </row>
        <row r="85">
          <cell r="BB85">
            <v>9375.3399999999983</v>
          </cell>
          <cell r="BT85">
            <v>7724.04</v>
          </cell>
        </row>
        <row r="86">
          <cell r="BB86">
            <v>1040.08</v>
          </cell>
          <cell r="BT86">
            <v>1338.36</v>
          </cell>
        </row>
        <row r="87">
          <cell r="BB87">
            <v>6915.2400000000007</v>
          </cell>
          <cell r="BT87">
            <v>7279.2</v>
          </cell>
        </row>
        <row r="88">
          <cell r="BB88">
            <v>4980.0199999999995</v>
          </cell>
          <cell r="BT88">
            <v>4420.5999999999995</v>
          </cell>
        </row>
        <row r="89">
          <cell r="BB89">
            <v>1901.88</v>
          </cell>
          <cell r="BT89">
            <v>1690.5600000000002</v>
          </cell>
        </row>
        <row r="94">
          <cell r="BB94">
            <v>0</v>
          </cell>
          <cell r="BT94">
            <v>0</v>
          </cell>
        </row>
        <row r="95">
          <cell r="BB95">
            <v>18526.500000000004</v>
          </cell>
          <cell r="BT95">
            <v>14989.52</v>
          </cell>
        </row>
        <row r="96">
          <cell r="BB96">
            <v>4064.2200000000012</v>
          </cell>
          <cell r="BT96">
            <v>5135.8799999999992</v>
          </cell>
        </row>
        <row r="97">
          <cell r="BB97">
            <v>10413.300000000001</v>
          </cell>
          <cell r="BT97">
            <v>8573.2800000000007</v>
          </cell>
        </row>
        <row r="98">
          <cell r="BB98">
            <v>2689.26</v>
          </cell>
          <cell r="BT98">
            <v>2487.06</v>
          </cell>
        </row>
        <row r="99">
          <cell r="BB99">
            <v>8492.4000000000015</v>
          </cell>
          <cell r="BT99">
            <v>6996.12</v>
          </cell>
        </row>
        <row r="100">
          <cell r="BB100">
            <v>10477.16</v>
          </cell>
          <cell r="BT100">
            <v>7588.58</v>
          </cell>
        </row>
        <row r="124">
          <cell r="I124">
            <v>2751857.4699999997</v>
          </cell>
          <cell r="J124">
            <v>4296215.9600000009</v>
          </cell>
          <cell r="L124">
            <v>7269.5299999999988</v>
          </cell>
          <cell r="AH124">
            <v>3354212.51</v>
          </cell>
          <cell r="AI124">
            <v>5206238.9900000012</v>
          </cell>
          <cell r="AK124">
            <v>21581.489999999976</v>
          </cell>
          <cell r="BB124">
            <v>4766667.1399999997</v>
          </cell>
          <cell r="BC124">
            <v>4175432.0400000005</v>
          </cell>
          <cell r="BE124">
            <v>17124.869999999981</v>
          </cell>
          <cell r="BT124">
            <v>4039544.92</v>
          </cell>
          <cell r="BU124">
            <v>1485768.44</v>
          </cell>
          <cell r="BV124">
            <v>6118460.0700000003</v>
          </cell>
          <cell r="BX124">
            <v>27057.739999999951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CJ9">
            <v>30323.71</v>
          </cell>
          <cell r="CM9">
            <v>577.37000000000023</v>
          </cell>
          <cell r="CZ9">
            <v>93346.81</v>
          </cell>
        </row>
        <row r="10">
          <cell r="CJ10">
            <v>30996.450000000004</v>
          </cell>
          <cell r="CK10">
            <v>1589.0199999999991</v>
          </cell>
          <cell r="CM10">
            <v>326.49000000000007</v>
          </cell>
          <cell r="CZ10">
            <v>87678.25</v>
          </cell>
        </row>
        <row r="11">
          <cell r="CJ11">
            <v>47726.319999999992</v>
          </cell>
          <cell r="CK11">
            <v>4595.589999999992</v>
          </cell>
          <cell r="CM11">
            <v>400.96000000000009</v>
          </cell>
          <cell r="CZ11">
            <v>89448.7</v>
          </cell>
        </row>
        <row r="12">
          <cell r="CJ12">
            <v>4052.3600000000006</v>
          </cell>
          <cell r="CZ12">
            <v>63853.07</v>
          </cell>
        </row>
        <row r="13">
          <cell r="CJ13">
            <v>130794.21</v>
          </cell>
          <cell r="CZ13">
            <v>228009.62</v>
          </cell>
        </row>
        <row r="14">
          <cell r="CJ14">
            <v>217344.12000000002</v>
          </cell>
          <cell r="CK14">
            <v>12981.750000000042</v>
          </cell>
          <cell r="CM14">
            <v>2570.109999999996</v>
          </cell>
          <cell r="CZ14">
            <v>301091.51</v>
          </cell>
        </row>
        <row r="15">
          <cell r="CJ15">
            <v>55642.159999999996</v>
          </cell>
          <cell r="CK15">
            <v>10015.690000000033</v>
          </cell>
          <cell r="CM15">
            <v>143.86000000000001</v>
          </cell>
          <cell r="CZ15">
            <v>77816.38</v>
          </cell>
        </row>
        <row r="16">
          <cell r="CJ16">
            <v>31867.08</v>
          </cell>
          <cell r="CM16">
            <v>134.70999999999998</v>
          </cell>
          <cell r="CZ16">
            <v>69135.09</v>
          </cell>
        </row>
        <row r="17">
          <cell r="CJ17">
            <v>72697.42</v>
          </cell>
          <cell r="CZ17">
            <v>101846.84</v>
          </cell>
        </row>
        <row r="18">
          <cell r="CJ18">
            <v>53171.189999999995</v>
          </cell>
          <cell r="CK18">
            <v>2786.23</v>
          </cell>
          <cell r="CM18">
            <v>144.77999999999997</v>
          </cell>
          <cell r="CZ18">
            <v>103839.84999999999</v>
          </cell>
        </row>
        <row r="19">
          <cell r="CJ19">
            <v>42254.84</v>
          </cell>
          <cell r="CK19">
            <v>30055.830000000133</v>
          </cell>
          <cell r="CM19">
            <v>481.52000000000015</v>
          </cell>
          <cell r="CZ19">
            <v>59056.759999999995</v>
          </cell>
        </row>
        <row r="20">
          <cell r="CJ20">
            <v>56348.92</v>
          </cell>
          <cell r="CK20">
            <v>9875.2100000000246</v>
          </cell>
          <cell r="CM20">
            <v>55.73</v>
          </cell>
          <cell r="CZ20">
            <v>78857.760000000009</v>
          </cell>
        </row>
        <row r="21">
          <cell r="CJ21">
            <v>57567.789999999994</v>
          </cell>
          <cell r="CK21">
            <v>830.26000000000022</v>
          </cell>
          <cell r="CM21">
            <v>453.98000000000019</v>
          </cell>
          <cell r="CZ21">
            <v>93474.41</v>
          </cell>
        </row>
        <row r="22">
          <cell r="CJ22">
            <v>109173.91</v>
          </cell>
          <cell r="CK22">
            <v>18310.370000000119</v>
          </cell>
          <cell r="CM22">
            <v>1514.3099999999988</v>
          </cell>
          <cell r="CZ22">
            <v>141619.04999999999</v>
          </cell>
        </row>
        <row r="23">
          <cell r="CJ23">
            <v>95072.5</v>
          </cell>
          <cell r="CK23">
            <v>10690.870000000006</v>
          </cell>
          <cell r="CM23">
            <v>2857.0099999999952</v>
          </cell>
          <cell r="CZ23">
            <v>133571.53</v>
          </cell>
        </row>
        <row r="24">
          <cell r="CJ24">
            <v>57168.310000000005</v>
          </cell>
          <cell r="CK24">
            <v>4382.2899999999927</v>
          </cell>
          <cell r="CM24">
            <v>685.88000000000011</v>
          </cell>
          <cell r="CZ24">
            <v>80229.03</v>
          </cell>
        </row>
        <row r="25">
          <cell r="CJ25">
            <v>45861.459999999992</v>
          </cell>
          <cell r="CK25">
            <v>15923.3100000001</v>
          </cell>
          <cell r="CM25">
            <v>1032.0800000000004</v>
          </cell>
          <cell r="CZ25">
            <v>69324.639999999999</v>
          </cell>
        </row>
        <row r="26">
          <cell r="CJ26">
            <v>115756.9</v>
          </cell>
          <cell r="CK26">
            <v>13447.840000000053</v>
          </cell>
          <cell r="CM26">
            <v>2581.5599999999959</v>
          </cell>
          <cell r="CZ26">
            <v>161762.29999999999</v>
          </cell>
        </row>
        <row r="27">
          <cell r="CJ27">
            <v>50749.569999999992</v>
          </cell>
          <cell r="CK27">
            <v>959.74000000000058</v>
          </cell>
          <cell r="CM27">
            <v>124.80000000000001</v>
          </cell>
          <cell r="CZ27">
            <v>93109.17</v>
          </cell>
        </row>
        <row r="28">
          <cell r="CJ28">
            <v>2213.9500000000025</v>
          </cell>
          <cell r="CZ28">
            <v>38342.67</v>
          </cell>
        </row>
        <row r="29">
          <cell r="CJ29">
            <v>22319.989999999998</v>
          </cell>
          <cell r="CZ29">
            <v>67653.759999999995</v>
          </cell>
        </row>
        <row r="30">
          <cell r="CJ30">
            <v>4950.1100000000006</v>
          </cell>
          <cell r="CZ30">
            <v>64944.36</v>
          </cell>
        </row>
        <row r="31">
          <cell r="CJ31">
            <v>15474.300000000003</v>
          </cell>
          <cell r="CZ31">
            <v>76868.930000000008</v>
          </cell>
        </row>
        <row r="32">
          <cell r="CJ32">
            <v>109269.82</v>
          </cell>
          <cell r="CK32">
            <v>1713.2099999999989</v>
          </cell>
          <cell r="CM32">
            <v>344.66</v>
          </cell>
          <cell r="CZ32">
            <v>164841.82999999999</v>
          </cell>
        </row>
        <row r="33">
          <cell r="CJ33">
            <v>38555.729999999996</v>
          </cell>
          <cell r="CK33">
            <v>7344.299999999992</v>
          </cell>
          <cell r="CZ33">
            <v>53504.810000000005</v>
          </cell>
        </row>
        <row r="34">
          <cell r="CJ34">
            <v>44311.08</v>
          </cell>
          <cell r="CK34">
            <v>4769.7899999999881</v>
          </cell>
          <cell r="CM34">
            <v>1267.57</v>
          </cell>
          <cell r="CZ34">
            <v>88827.79</v>
          </cell>
        </row>
        <row r="35">
          <cell r="CJ35">
            <v>96044.18</v>
          </cell>
          <cell r="CK35">
            <v>2988.9999999999927</v>
          </cell>
          <cell r="CM35">
            <v>2315.2399999999989</v>
          </cell>
          <cell r="CZ35">
            <v>134194.13</v>
          </cell>
        </row>
        <row r="36">
          <cell r="CJ36">
            <v>70012.819999999992</v>
          </cell>
          <cell r="CK36">
            <v>1431.4499999999994</v>
          </cell>
          <cell r="CM36">
            <v>776.98000000000025</v>
          </cell>
          <cell r="CZ36">
            <v>95400.22</v>
          </cell>
        </row>
        <row r="37">
          <cell r="BG37">
            <v>5517994.4600000028</v>
          </cell>
          <cell r="DE37">
            <v>6893068.0400000019</v>
          </cell>
        </row>
        <row r="40">
          <cell r="CJ40">
            <v>6960</v>
          </cell>
          <cell r="CZ40">
            <v>18537.64</v>
          </cell>
        </row>
        <row r="41">
          <cell r="CJ41">
            <v>729.40000000000009</v>
          </cell>
          <cell r="CZ41">
            <v>2016.1100000000001</v>
          </cell>
        </row>
        <row r="42">
          <cell r="CJ42">
            <v>16999.8</v>
          </cell>
          <cell r="CK42">
            <v>48.7</v>
          </cell>
          <cell r="CZ42">
            <v>28849.26</v>
          </cell>
        </row>
        <row r="43">
          <cell r="CJ43">
            <v>97.399999999999864</v>
          </cell>
          <cell r="CZ43">
            <v>2652.78</v>
          </cell>
        </row>
        <row r="44">
          <cell r="CJ44">
            <v>0</v>
          </cell>
          <cell r="CZ44">
            <v>4686.41</v>
          </cell>
        </row>
        <row r="45">
          <cell r="CJ45">
            <v>730.50000000000023</v>
          </cell>
          <cell r="CZ45">
            <v>3467.99</v>
          </cell>
        </row>
        <row r="46">
          <cell r="CJ46">
            <v>1655.8000000000002</v>
          </cell>
          <cell r="CZ46">
            <v>2767.91</v>
          </cell>
        </row>
        <row r="47">
          <cell r="BG47">
            <v>87885.799999999988</v>
          </cell>
          <cell r="DE47">
            <v>117931.9</v>
          </cell>
        </row>
        <row r="50">
          <cell r="CJ50">
            <v>189240.4</v>
          </cell>
          <cell r="CK50">
            <v>689254.16</v>
          </cell>
          <cell r="CZ50">
            <v>187626.36000000002</v>
          </cell>
        </row>
        <row r="51">
          <cell r="CJ51">
            <v>65910.649999999994</v>
          </cell>
          <cell r="CK51">
            <v>55271.909999999996</v>
          </cell>
          <cell r="CZ51">
            <v>65005.52</v>
          </cell>
        </row>
        <row r="52">
          <cell r="CJ52">
            <v>16399</v>
          </cell>
          <cell r="CZ52">
            <v>20522.899999999998</v>
          </cell>
        </row>
        <row r="53">
          <cell r="CJ53">
            <v>84146.799999999988</v>
          </cell>
          <cell r="CK53">
            <v>544575.72999999847</v>
          </cell>
          <cell r="CZ53">
            <v>101833.39</v>
          </cell>
        </row>
        <row r="54">
          <cell r="CJ54">
            <v>63216.920000000006</v>
          </cell>
          <cell r="CK54">
            <v>30007</v>
          </cell>
          <cell r="CZ54">
            <v>63765.020000000004</v>
          </cell>
        </row>
        <row r="55">
          <cell r="CJ55">
            <v>112800.88</v>
          </cell>
          <cell r="CK55">
            <v>164102.67000000007</v>
          </cell>
          <cell r="CZ55">
            <v>111574.73999999999</v>
          </cell>
        </row>
        <row r="56">
          <cell r="CJ56">
            <v>81978.78</v>
          </cell>
          <cell r="CK56">
            <v>25873.710000000003</v>
          </cell>
          <cell r="CZ56">
            <v>81091.12</v>
          </cell>
        </row>
        <row r="57">
          <cell r="CJ57">
            <v>71186</v>
          </cell>
          <cell r="CK57">
            <v>71467</v>
          </cell>
          <cell r="CZ57">
            <v>70357.429999999993</v>
          </cell>
        </row>
        <row r="58">
          <cell r="CJ58">
            <v>5695.14</v>
          </cell>
          <cell r="CZ58">
            <v>5694.32</v>
          </cell>
        </row>
        <row r="59">
          <cell r="CJ59">
            <v>35735</v>
          </cell>
          <cell r="CK59">
            <v>5410</v>
          </cell>
          <cell r="CZ59">
            <v>35551.51</v>
          </cell>
        </row>
        <row r="60">
          <cell r="CJ60">
            <v>54272.119999999995</v>
          </cell>
          <cell r="CK60">
            <v>811553.36</v>
          </cell>
          <cell r="CZ60">
            <v>56157.88</v>
          </cell>
        </row>
        <row r="61">
          <cell r="CJ61">
            <v>58880</v>
          </cell>
          <cell r="CK61">
            <v>55424</v>
          </cell>
          <cell r="CZ61">
            <v>55099.19</v>
          </cell>
        </row>
        <row r="62">
          <cell r="CJ62">
            <v>55471.360000000001</v>
          </cell>
          <cell r="CK62">
            <v>477529.14</v>
          </cell>
          <cell r="CM62">
            <v>127.83</v>
          </cell>
          <cell r="CZ62">
            <v>54739.06</v>
          </cell>
        </row>
        <row r="63">
          <cell r="CJ63">
            <v>117233.53</v>
          </cell>
          <cell r="CK63">
            <v>1737574.04</v>
          </cell>
          <cell r="CZ63">
            <v>116232.55</v>
          </cell>
        </row>
        <row r="64">
          <cell r="CJ64">
            <v>73224.399999999994</v>
          </cell>
          <cell r="CK64">
            <v>8587</v>
          </cell>
          <cell r="CZ64">
            <v>82153.900000000009</v>
          </cell>
        </row>
        <row r="65">
          <cell r="CJ65">
            <v>18142</v>
          </cell>
          <cell r="CK65">
            <v>9586</v>
          </cell>
          <cell r="CZ65">
            <v>24320.210000000003</v>
          </cell>
        </row>
        <row r="66">
          <cell r="CJ66">
            <v>80076.98</v>
          </cell>
          <cell r="CK66">
            <v>5690.0999999999995</v>
          </cell>
          <cell r="CZ66">
            <v>89986.900000000009</v>
          </cell>
        </row>
        <row r="67">
          <cell r="CJ67">
            <v>20477.539999999997</v>
          </cell>
          <cell r="CK67">
            <v>1482</v>
          </cell>
          <cell r="CZ67">
            <v>36412.439999999995</v>
          </cell>
        </row>
        <row r="68">
          <cell r="CJ68">
            <v>7353.3399999999983</v>
          </cell>
          <cell r="CZ68">
            <v>16346.949999999999</v>
          </cell>
        </row>
        <row r="69">
          <cell r="CJ69">
            <v>35765.480000000003</v>
          </cell>
          <cell r="CK69">
            <v>384.28</v>
          </cell>
          <cell r="CM69">
            <v>1152.8399999999999</v>
          </cell>
          <cell r="CZ69">
            <v>37020.15</v>
          </cell>
        </row>
        <row r="70">
          <cell r="CJ70">
            <v>16674.370000000003</v>
          </cell>
          <cell r="CK70">
            <v>1047.7200000000003</v>
          </cell>
          <cell r="CZ70">
            <v>19160</v>
          </cell>
        </row>
        <row r="71">
          <cell r="CJ71">
            <v>7773.23</v>
          </cell>
          <cell r="CK71">
            <v>1856.1000000000004</v>
          </cell>
          <cell r="CZ71">
            <v>7675.48</v>
          </cell>
        </row>
        <row r="72">
          <cell r="CJ72">
            <v>18520.52</v>
          </cell>
          <cell r="CK72">
            <v>225829</v>
          </cell>
          <cell r="CZ72">
            <v>16980.259999999998</v>
          </cell>
        </row>
        <row r="73">
          <cell r="CJ73">
            <v>81958.709999999992</v>
          </cell>
          <cell r="CK73">
            <v>112632.16</v>
          </cell>
          <cell r="CZ73">
            <v>80831.3</v>
          </cell>
        </row>
        <row r="74">
          <cell r="CJ74">
            <v>39728</v>
          </cell>
          <cell r="CZ74">
            <v>39996.629999999997</v>
          </cell>
        </row>
        <row r="75">
          <cell r="CJ75">
            <v>22769</v>
          </cell>
          <cell r="CK75">
            <v>250468</v>
          </cell>
          <cell r="CZ75">
            <v>22688.16</v>
          </cell>
        </row>
        <row r="76">
          <cell r="CJ76">
            <v>0</v>
          </cell>
          <cell r="CZ76">
            <v>6031.84</v>
          </cell>
        </row>
        <row r="77">
          <cell r="BG77">
            <v>16915126.359999999</v>
          </cell>
          <cell r="DE77">
            <v>17088094.879999999</v>
          </cell>
        </row>
        <row r="80">
          <cell r="CJ80">
            <v>3886.64</v>
          </cell>
          <cell r="CZ80">
            <v>4628.82</v>
          </cell>
        </row>
        <row r="81">
          <cell r="CJ81">
            <v>4596.68</v>
          </cell>
          <cell r="CZ81">
            <v>5424.5700000000006</v>
          </cell>
        </row>
        <row r="82">
          <cell r="CJ82">
            <v>3400</v>
          </cell>
          <cell r="CZ82">
            <v>4032.44</v>
          </cell>
        </row>
        <row r="83">
          <cell r="CJ83">
            <v>2561.2000000000003</v>
          </cell>
          <cell r="CZ83">
            <v>3041.5699999999997</v>
          </cell>
        </row>
        <row r="84">
          <cell r="CJ84">
            <v>8310.42</v>
          </cell>
          <cell r="CZ84">
            <v>11508.73</v>
          </cell>
        </row>
        <row r="85">
          <cell r="CJ85">
            <v>7346.6</v>
          </cell>
          <cell r="CZ85">
            <v>8647.61</v>
          </cell>
        </row>
        <row r="86">
          <cell r="CJ86">
            <v>1338.36</v>
          </cell>
          <cell r="CZ86">
            <v>1593.21</v>
          </cell>
        </row>
        <row r="87">
          <cell r="CJ87">
            <v>6257.76</v>
          </cell>
          <cell r="CZ87">
            <v>13944.399999999998</v>
          </cell>
        </row>
        <row r="88">
          <cell r="CJ88">
            <v>4192.2800000000007</v>
          </cell>
          <cell r="CZ88">
            <v>4955.99</v>
          </cell>
        </row>
        <row r="89">
          <cell r="CJ89">
            <v>1549.68</v>
          </cell>
          <cell r="CZ89">
            <v>1902.47</v>
          </cell>
        </row>
        <row r="90">
          <cell r="CJ90">
            <v>0</v>
          </cell>
          <cell r="CZ90">
            <v>1473.81</v>
          </cell>
        </row>
        <row r="91">
          <cell r="BG91">
            <v>115082.22000000002</v>
          </cell>
          <cell r="DE91">
            <v>149607.78</v>
          </cell>
        </row>
        <row r="94">
          <cell r="CJ94">
            <v>0</v>
          </cell>
          <cell r="CZ94">
            <v>0</v>
          </cell>
        </row>
        <row r="95">
          <cell r="CJ95">
            <v>14127.76</v>
          </cell>
          <cell r="CZ95">
            <v>28951.159999999996</v>
          </cell>
        </row>
        <row r="96">
          <cell r="CJ96">
            <v>4832.58</v>
          </cell>
          <cell r="CZ96">
            <v>34237.1</v>
          </cell>
        </row>
        <row r="97">
          <cell r="CJ97">
            <v>8128.4400000000005</v>
          </cell>
          <cell r="CZ97">
            <v>16543.520000000004</v>
          </cell>
        </row>
        <row r="98">
          <cell r="CJ98">
            <v>2365.7399999999998</v>
          </cell>
          <cell r="CZ98">
            <v>4995.91</v>
          </cell>
        </row>
        <row r="99">
          <cell r="CJ99">
            <v>5378.5199999999995</v>
          </cell>
          <cell r="CZ99">
            <v>13510.53</v>
          </cell>
        </row>
        <row r="100">
          <cell r="CJ100">
            <v>7152.5400000000009</v>
          </cell>
          <cell r="CZ100">
            <v>16957.09</v>
          </cell>
        </row>
        <row r="101">
          <cell r="BG101">
            <v>127911.16000000002</v>
          </cell>
          <cell r="DE101">
            <v>202951.33</v>
          </cell>
        </row>
        <row r="110">
          <cell r="BG110">
            <v>1800000</v>
          </cell>
          <cell r="DE110">
            <v>2200000</v>
          </cell>
        </row>
        <row r="120">
          <cell r="BG120">
            <v>32600</v>
          </cell>
          <cell r="DE120">
            <v>34400</v>
          </cell>
        </row>
        <row r="123">
          <cell r="CJ123">
            <v>3861475.45</v>
          </cell>
          <cell r="CK123">
            <v>5440345.5299999984</v>
          </cell>
          <cell r="CM123">
            <v>20070.269999999982</v>
          </cell>
          <cell r="CZ123">
            <v>5693331.5099999998</v>
          </cell>
        </row>
        <row r="134">
          <cell r="HT134">
            <v>5508046.0700000003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8"/>
  <sheetViews>
    <sheetView tabSelected="1" view="pageBreakPreview" zoomScale="110" zoomScaleNormal="95" zoomScaleSheetLayoutView="110" zoomScalePageLayoutView="82" workbookViewId="0">
      <pane ySplit="2" topLeftCell="A102" activePane="bottomLeft" state="frozen"/>
      <selection pane="bottomLeft" activeCell="B119" sqref="B119"/>
    </sheetView>
  </sheetViews>
  <sheetFormatPr defaultColWidth="9.140625" defaultRowHeight="12" outlineLevelCol="1"/>
  <cols>
    <col min="1" max="1" width="6.42578125" style="33" customWidth="1"/>
    <col min="2" max="2" width="43.28515625" style="13" customWidth="1"/>
    <col min="3" max="3" width="16.5703125" style="13" customWidth="1"/>
    <col min="4" max="4" width="16" style="13" customWidth="1"/>
    <col min="5" max="5" width="15.140625" style="9" customWidth="1"/>
    <col min="6" max="6" width="14.28515625" style="9" customWidth="1"/>
    <col min="7" max="7" width="13.28515625" style="9" customWidth="1"/>
    <col min="8" max="8" width="14" style="19" customWidth="1"/>
    <col min="9" max="9" width="14.42578125" style="19" hidden="1" customWidth="1" outlineLevel="1"/>
    <col min="10" max="10" width="14.28515625" style="19" hidden="1" customWidth="1" outlineLevel="1"/>
    <col min="11" max="11" width="14.7109375" style="19" hidden="1" customWidth="1" outlineLevel="1"/>
    <col min="12" max="12" width="13.7109375" style="19" hidden="1" customWidth="1" outlineLevel="1"/>
    <col min="13" max="13" width="14.140625" style="19" hidden="1" customWidth="1" outlineLevel="1"/>
    <col min="14" max="14" width="13.85546875" style="19" hidden="1" customWidth="1" outlineLevel="1"/>
    <col min="15" max="15" width="12" style="9" bestFit="1" customWidth="1" collapsed="1"/>
    <col min="16" max="16" width="13" style="9" bestFit="1" customWidth="1"/>
    <col min="17" max="16384" width="9.140625" style="9"/>
  </cols>
  <sheetData>
    <row r="1" spans="1:18" s="8" customFormat="1" ht="57.6" customHeight="1">
      <c r="A1" s="57" t="s">
        <v>52</v>
      </c>
      <c r="B1" s="55" t="s">
        <v>0</v>
      </c>
      <c r="C1" s="55" t="s">
        <v>69</v>
      </c>
      <c r="D1" s="55" t="s">
        <v>70</v>
      </c>
      <c r="E1" s="55" t="s">
        <v>71</v>
      </c>
      <c r="F1" s="59" t="s">
        <v>72</v>
      </c>
      <c r="G1" s="60" t="s">
        <v>73</v>
      </c>
      <c r="H1" s="60" t="s">
        <v>74</v>
      </c>
      <c r="I1" s="60" t="s">
        <v>75</v>
      </c>
      <c r="J1" s="54" t="s">
        <v>76</v>
      </c>
      <c r="K1" s="54" t="s">
        <v>77</v>
      </c>
      <c r="L1" s="54" t="s">
        <v>78</v>
      </c>
      <c r="M1" s="54" t="s">
        <v>79</v>
      </c>
      <c r="N1" s="54" t="s">
        <v>80</v>
      </c>
    </row>
    <row r="2" spans="1:18" s="8" customFormat="1" ht="10.5">
      <c r="A2" s="58"/>
      <c r="B2" s="56"/>
      <c r="C2" s="56"/>
      <c r="D2" s="56"/>
      <c r="E2" s="56"/>
      <c r="F2" s="59"/>
      <c r="G2" s="60"/>
      <c r="H2" s="60"/>
      <c r="I2" s="60"/>
      <c r="J2" s="54"/>
      <c r="K2" s="54"/>
      <c r="L2" s="54"/>
      <c r="M2" s="54"/>
      <c r="N2" s="54"/>
    </row>
    <row r="3" spans="1:18" ht="14.1" customHeight="1">
      <c r="A3" s="29">
        <v>1</v>
      </c>
      <c r="B3" s="1" t="s">
        <v>1</v>
      </c>
      <c r="C3" s="26">
        <f>+'[1]AL 2024'!I9+'[1]AL 2024'!J9+'[1]AL 2024'!L9</f>
        <v>29715.570000000007</v>
      </c>
      <c r="D3" s="26">
        <f>+'[2]AL 2024'!AG9+'[2]AL 2024'!AH9+'[2]AL 2024'!AJ9</f>
        <v>47591.070000000007</v>
      </c>
      <c r="E3" s="15">
        <f>+'[3]AL 2024'!BB9+'[3]AL 2024'!BC9+'[3]AL 2024'!BE9</f>
        <v>53680.479999999996</v>
      </c>
      <c r="F3" s="15">
        <f>+'[3]AL 2024'!BT9+'[3]AL 2024'!BU9+'[3]AL 2024'!BV9+'[3]AL 2024'!BX9</f>
        <v>50153.479999999989</v>
      </c>
      <c r="G3" s="15">
        <f>+'[4]AL 2024'!CJ9+'[4]AL 2024'!CK9+'[4]AL 2024'!CM9</f>
        <v>30901.079999999998</v>
      </c>
      <c r="H3" s="15">
        <f>+'[4]AL 2024'!CZ9</f>
        <v>93346.81</v>
      </c>
      <c r="I3" s="15"/>
      <c r="J3" s="15"/>
      <c r="K3" s="15"/>
      <c r="L3" s="15"/>
      <c r="M3" s="15"/>
      <c r="N3" s="15"/>
      <c r="O3" s="16"/>
      <c r="R3" s="16"/>
    </row>
    <row r="4" spans="1:18" ht="14.1" customHeight="1">
      <c r="A4" s="29">
        <f>A3+1</f>
        <v>2</v>
      </c>
      <c r="B4" s="1" t="s">
        <v>2</v>
      </c>
      <c r="C4" s="26">
        <f>+'[1]AL 2024'!I10+'[1]AL 2024'!J10+'[1]AL 2024'!L10</f>
        <v>26570.540000000005</v>
      </c>
      <c r="D4" s="26">
        <f>+'[2]AL 2024'!AG10+'[2]AL 2024'!AH10+'[2]AL 2024'!AJ10</f>
        <v>45563.650000000009</v>
      </c>
      <c r="E4" s="15">
        <f>+'[3]AL 2024'!BB10+'[3]AL 2024'!BC10+'[3]AL 2024'!BE10</f>
        <v>37735.71</v>
      </c>
      <c r="F4" s="15">
        <f>+'[3]AL 2024'!BT10+'[3]AL 2024'!BU10+'[3]AL 2024'!BV10+'[3]AL 2024'!BX10</f>
        <v>40263.380000000005</v>
      </c>
      <c r="G4" s="15">
        <f>+'[4]AL 2024'!CJ10+'[4]AL 2024'!CK10+'[4]AL 2024'!CM10</f>
        <v>32911.960000000006</v>
      </c>
      <c r="H4" s="15">
        <f>+'[4]AL 2024'!CZ10</f>
        <v>87678.25</v>
      </c>
      <c r="I4" s="15"/>
      <c r="J4" s="15"/>
      <c r="K4" s="15"/>
      <c r="L4" s="15"/>
      <c r="M4" s="15"/>
      <c r="N4" s="15"/>
      <c r="O4" s="16"/>
      <c r="R4" s="16"/>
    </row>
    <row r="5" spans="1:18" ht="14.1" customHeight="1">
      <c r="A5" s="29">
        <f t="shared" ref="A5:A30" si="0">A4+1</f>
        <v>3</v>
      </c>
      <c r="B5" s="1" t="s">
        <v>3</v>
      </c>
      <c r="C5" s="26">
        <f>+'[1]AL 2024'!I11+'[1]AL 2024'!J11+'[1]AL 2024'!L11</f>
        <v>30245.989999999998</v>
      </c>
      <c r="D5" s="26">
        <f>+'[2]AL 2024'!AG11+'[2]AL 2024'!AH11+'[2]AL 2024'!AJ11</f>
        <v>54128.119999999995</v>
      </c>
      <c r="E5" s="15">
        <f>+'[3]AL 2024'!BB11+'[3]AL 2024'!BC11+'[3]AL 2024'!BE11</f>
        <v>72772.380000000019</v>
      </c>
      <c r="F5" s="15">
        <f>+'[3]AL 2024'!BT11+'[3]AL 2024'!BU11+'[3]AL 2024'!BV11+'[3]AL 2024'!BX11</f>
        <v>67461.599999999977</v>
      </c>
      <c r="G5" s="15">
        <f>+'[4]AL 2024'!CJ11+'[4]AL 2024'!CK11+'[4]AL 2024'!CM11</f>
        <v>52722.869999999981</v>
      </c>
      <c r="H5" s="15">
        <f>+'[4]AL 2024'!CZ11</f>
        <v>89448.7</v>
      </c>
      <c r="I5" s="15"/>
      <c r="J5" s="15"/>
      <c r="K5" s="15"/>
      <c r="L5" s="15"/>
      <c r="M5" s="15"/>
      <c r="N5" s="15"/>
      <c r="O5" s="16"/>
      <c r="R5" s="16"/>
    </row>
    <row r="6" spans="1:18" ht="14.1" customHeight="1">
      <c r="A6" s="29">
        <f t="shared" si="0"/>
        <v>4</v>
      </c>
      <c r="B6" s="1" t="s">
        <v>40</v>
      </c>
      <c r="C6" s="26">
        <f>+'[1]AL 2024'!I12+'[1]AL 2024'!J12+'[1]AL 2024'!L12</f>
        <v>2348.010000000002</v>
      </c>
      <c r="D6" s="26">
        <f>+'[2]AL 2024'!AG12+'[2]AL 2024'!AH12+'[2]AL 2024'!AJ12</f>
        <v>5524.7599999999984</v>
      </c>
      <c r="E6" s="15">
        <f>+'[3]AL 2024'!BB12+'[3]AL 2024'!BC12+'[3]AL 2024'!BE12</f>
        <v>5654.8799999999974</v>
      </c>
      <c r="F6" s="15">
        <f>+'[3]AL 2024'!BT12+'[3]AL 2024'!BU12+'[3]AL 2024'!BV12+'[3]AL 2024'!BX12</f>
        <v>6707.2900000000009</v>
      </c>
      <c r="G6" s="15">
        <f>+'[4]AL 2024'!CJ12+'[4]AL 2024'!CK12+'[4]AL 2024'!CM12</f>
        <v>4052.3600000000006</v>
      </c>
      <c r="H6" s="15">
        <f>+'[4]AL 2024'!CZ12</f>
        <v>63853.07</v>
      </c>
      <c r="I6" s="15"/>
      <c r="J6" s="15"/>
      <c r="K6" s="15"/>
      <c r="L6" s="15"/>
      <c r="M6" s="15"/>
      <c r="N6" s="15"/>
      <c r="O6" s="16"/>
      <c r="R6" s="16"/>
    </row>
    <row r="7" spans="1:18" ht="23.45" customHeight="1" collapsed="1">
      <c r="A7" s="29">
        <f t="shared" si="0"/>
        <v>5</v>
      </c>
      <c r="B7" s="2" t="s">
        <v>20</v>
      </c>
      <c r="C7" s="26">
        <f>+'[1]AL 2024'!I13+'[1]AL 2024'!J13+'[1]AL 2024'!L13</f>
        <v>123192.91999999968</v>
      </c>
      <c r="D7" s="26">
        <f>+'[2]AL 2024'!AG13+'[2]AL 2024'!AH13+'[2]AL 2024'!AJ13</f>
        <v>82064.31</v>
      </c>
      <c r="E7" s="15">
        <f>+'[3]AL 2024'!BB13+'[3]AL 2024'!BC13+'[3]AL 2024'!BE13</f>
        <v>129367.03999999999</v>
      </c>
      <c r="F7" s="15">
        <f>+'[3]AL 2024'!BT13+'[3]AL 2024'!BU13+'[3]AL 2024'!BV13+'[3]AL 2024'!BX13</f>
        <v>137589.94</v>
      </c>
      <c r="G7" s="15">
        <f>+'[4]AL 2024'!CJ13+'[4]AL 2024'!CK13+'[4]AL 2024'!CM13</f>
        <v>130794.21</v>
      </c>
      <c r="H7" s="15">
        <f>+'[4]AL 2024'!CZ13</f>
        <v>228009.62</v>
      </c>
      <c r="I7" s="15"/>
      <c r="J7" s="15"/>
      <c r="K7" s="15"/>
      <c r="L7" s="15"/>
      <c r="M7" s="15"/>
      <c r="N7" s="15"/>
      <c r="O7" s="16"/>
      <c r="R7" s="16"/>
    </row>
    <row r="8" spans="1:18" ht="22.15" customHeight="1">
      <c r="A8" s="29">
        <f t="shared" si="0"/>
        <v>6</v>
      </c>
      <c r="B8" s="1" t="s">
        <v>4</v>
      </c>
      <c r="C8" s="26">
        <f>+'[1]AL 2024'!I14+'[1]AL 2024'!J14+'[1]AL 2024'!L14</f>
        <v>145622.34999999998</v>
      </c>
      <c r="D8" s="26">
        <f>+'[2]AL 2024'!AG14+'[2]AL 2024'!AH14+'[2]AL 2024'!AJ14</f>
        <v>191949.10000000006</v>
      </c>
      <c r="E8" s="15">
        <f>+'[3]AL 2024'!BB14+'[3]AL 2024'!BC14+'[3]AL 2024'!BE14</f>
        <v>292854.77000000008</v>
      </c>
      <c r="F8" s="15">
        <f>+'[3]AL 2024'!BT14+'[3]AL 2024'!BU14+'[3]AL 2024'!BV14+'[3]AL 2024'!BX14</f>
        <v>241898.61000000007</v>
      </c>
      <c r="G8" s="15">
        <f>+'[4]AL 2024'!CJ14+'[4]AL 2024'!CK14+'[4]AL 2024'!CM14</f>
        <v>232895.98000000004</v>
      </c>
      <c r="H8" s="15">
        <f>+'[4]AL 2024'!CZ14</f>
        <v>301091.51</v>
      </c>
      <c r="I8" s="15"/>
      <c r="J8" s="15"/>
      <c r="K8" s="15"/>
      <c r="L8" s="15"/>
      <c r="M8" s="15"/>
      <c r="N8" s="15"/>
      <c r="O8" s="16"/>
      <c r="R8" s="16"/>
    </row>
    <row r="9" spans="1:18" ht="27" customHeight="1">
      <c r="A9" s="29">
        <f t="shared" si="0"/>
        <v>7</v>
      </c>
      <c r="B9" s="1" t="s">
        <v>37</v>
      </c>
      <c r="C9" s="26">
        <f>+'[1]AL 2024'!I15+'[1]AL 2024'!J15+'[1]AL 2024'!L15</f>
        <v>47784.570000000065</v>
      </c>
      <c r="D9" s="26">
        <f>+'[2]AL 2024'!AG15+'[2]AL 2024'!AH15+'[2]AL 2024'!AJ15</f>
        <v>66948.540000000125</v>
      </c>
      <c r="E9" s="15">
        <f>+'[3]AL 2024'!BB15+'[3]AL 2024'!BC15+'[3]AL 2024'!BE15</f>
        <v>81356.930000000109</v>
      </c>
      <c r="F9" s="15">
        <f>+'[3]AL 2024'!BT15+'[3]AL 2024'!BU15+'[3]AL 2024'!BV15+'[3]AL 2024'!BX15</f>
        <v>74398.630000000107</v>
      </c>
      <c r="G9" s="15">
        <f>+'[4]AL 2024'!CJ15+'[4]AL 2024'!CK15+'[4]AL 2024'!CM15</f>
        <v>65801.710000000036</v>
      </c>
      <c r="H9" s="15">
        <f>+'[4]AL 2024'!CZ15</f>
        <v>77816.38</v>
      </c>
      <c r="I9" s="15"/>
      <c r="J9" s="15"/>
      <c r="K9" s="15"/>
      <c r="L9" s="15"/>
      <c r="M9" s="15"/>
      <c r="N9" s="15"/>
      <c r="O9" s="16"/>
      <c r="R9" s="16"/>
    </row>
    <row r="10" spans="1:18" ht="14.1" customHeight="1">
      <c r="A10" s="29">
        <f t="shared" si="0"/>
        <v>8</v>
      </c>
      <c r="B10" s="1" t="s">
        <v>5</v>
      </c>
      <c r="C10" s="26">
        <f>+'[1]AL 2024'!I16+'[1]AL 2024'!J16+'[1]AL 2024'!L16</f>
        <v>27996.339999999997</v>
      </c>
      <c r="D10" s="26">
        <f>+'[2]AL 2024'!AG16+'[2]AL 2024'!AH16+'[2]AL 2024'!AJ16</f>
        <v>35109.420000000006</v>
      </c>
      <c r="E10" s="15">
        <f>+'[3]AL 2024'!BB16+'[3]AL 2024'!BC16+'[3]AL 2024'!BE16</f>
        <v>52406.079999999994</v>
      </c>
      <c r="F10" s="15">
        <f>+'[3]AL 2024'!BT16+'[3]AL 2024'!BU16+'[3]AL 2024'!BV16+'[3]AL 2024'!BX16</f>
        <v>35450.659999999996</v>
      </c>
      <c r="G10" s="15">
        <f>+'[4]AL 2024'!CJ16+'[4]AL 2024'!CK16+'[4]AL 2024'!CM16</f>
        <v>32001.79</v>
      </c>
      <c r="H10" s="15">
        <f>+'[4]AL 2024'!CZ16</f>
        <v>69135.09</v>
      </c>
      <c r="I10" s="15"/>
      <c r="J10" s="15"/>
      <c r="K10" s="15"/>
      <c r="L10" s="15"/>
      <c r="M10" s="15"/>
      <c r="N10" s="15"/>
      <c r="O10" s="16"/>
      <c r="R10" s="16"/>
    </row>
    <row r="11" spans="1:18" ht="14.1" customHeight="1">
      <c r="A11" s="29">
        <f t="shared" si="0"/>
        <v>9</v>
      </c>
      <c r="B11" s="1" t="s">
        <v>81</v>
      </c>
      <c r="C11" s="26">
        <f>+'[1]AL 2024'!I17+'[1]AL 2024'!J17+'[1]AL 2024'!L17</f>
        <v>48186.81</v>
      </c>
      <c r="D11" s="26">
        <f>+'[2]AL 2024'!AG17+'[2]AL 2024'!AH17+'[2]AL 2024'!AJ17</f>
        <v>62264.500000000007</v>
      </c>
      <c r="E11" s="15">
        <f>+'[3]AL 2024'!BB17+'[3]AL 2024'!BC17+'[3]AL 2024'!BE17</f>
        <v>93291.760000000009</v>
      </c>
      <c r="F11" s="15">
        <f>+'[3]AL 2024'!BT17+'[3]AL 2024'!BU17+'[3]AL 2024'!BV17+'[3]AL 2024'!BX17</f>
        <v>82727.069999999992</v>
      </c>
      <c r="G11" s="15">
        <f>+'[4]AL 2024'!CJ17+'[4]AL 2024'!CK17+'[4]AL 2024'!CM17</f>
        <v>72697.42</v>
      </c>
      <c r="H11" s="15">
        <f>+'[4]AL 2024'!CZ17</f>
        <v>101846.84</v>
      </c>
      <c r="I11" s="15"/>
      <c r="J11" s="15"/>
      <c r="K11" s="15"/>
      <c r="L11" s="15"/>
      <c r="M11" s="15"/>
      <c r="N11" s="15"/>
      <c r="O11" s="16"/>
      <c r="R11" s="16"/>
    </row>
    <row r="12" spans="1:18" ht="14.1" customHeight="1">
      <c r="A12" s="29">
        <f t="shared" si="0"/>
        <v>10</v>
      </c>
      <c r="B12" s="1" t="s">
        <v>6</v>
      </c>
      <c r="C12" s="26">
        <f>+'[1]AL 2024'!I18+'[1]AL 2024'!J18+'[1]AL 2024'!L18</f>
        <v>41460.5</v>
      </c>
      <c r="D12" s="26">
        <f>+'[2]AL 2024'!AG18+'[2]AL 2024'!AH18+'[2]AL 2024'!AJ18</f>
        <v>55310.929999999993</v>
      </c>
      <c r="E12" s="15">
        <f>+'[3]AL 2024'!BB18+'[3]AL 2024'!BC18+'[3]AL 2024'!BE18</f>
        <v>68105.689999999988</v>
      </c>
      <c r="F12" s="15">
        <f>+'[3]AL 2024'!BT18+'[3]AL 2024'!BU18+'[3]AL 2024'!BV18+'[3]AL 2024'!BX18</f>
        <v>66293.59</v>
      </c>
      <c r="G12" s="15">
        <f>+'[4]AL 2024'!CJ18+'[4]AL 2024'!CK18+'[4]AL 2024'!CM18</f>
        <v>56102.2</v>
      </c>
      <c r="H12" s="15">
        <f>+'[4]AL 2024'!CZ18</f>
        <v>103839.84999999999</v>
      </c>
      <c r="I12" s="15"/>
      <c r="J12" s="15"/>
      <c r="K12" s="15"/>
      <c r="L12" s="15"/>
      <c r="M12" s="15"/>
      <c r="N12" s="15"/>
      <c r="O12" s="16"/>
      <c r="R12" s="16"/>
    </row>
    <row r="13" spans="1:18" ht="14.1" customHeight="1">
      <c r="A13" s="29">
        <f t="shared" si="0"/>
        <v>11</v>
      </c>
      <c r="B13" s="1" t="s">
        <v>32</v>
      </c>
      <c r="C13" s="26">
        <f>+'[1]AL 2024'!I19+'[1]AL 2024'!J19+'[1]AL 2024'!L19</f>
        <v>67117.830000000264</v>
      </c>
      <c r="D13" s="26">
        <f>+'[2]AL 2024'!AG19+'[2]AL 2024'!AH19+'[2]AL 2024'!AJ19</f>
        <v>75435.55000000025</v>
      </c>
      <c r="E13" s="15">
        <f>+'[3]AL 2024'!BB19+'[3]AL 2024'!BC19+'[3]AL 2024'!BE19</f>
        <v>103299.88000000054</v>
      </c>
      <c r="F13" s="15">
        <f>+'[3]AL 2024'!BT19+'[3]AL 2024'!BU19+'[3]AL 2024'!BV19+'[3]AL 2024'!BX19</f>
        <v>113447.99000000038</v>
      </c>
      <c r="G13" s="15">
        <f>+'[4]AL 2024'!CJ19+'[4]AL 2024'!CK19+'[4]AL 2024'!CM19</f>
        <v>72792.190000000133</v>
      </c>
      <c r="H13" s="15">
        <f>+'[4]AL 2024'!CZ19</f>
        <v>59056.759999999995</v>
      </c>
      <c r="I13" s="15"/>
      <c r="J13" s="15"/>
      <c r="K13" s="15"/>
      <c r="L13" s="15"/>
      <c r="M13" s="15"/>
      <c r="N13" s="15"/>
      <c r="O13" s="16"/>
      <c r="R13" s="16"/>
    </row>
    <row r="14" spans="1:18" ht="14.1" customHeight="1">
      <c r="A14" s="29">
        <f t="shared" si="0"/>
        <v>12</v>
      </c>
      <c r="B14" s="1" t="s">
        <v>7</v>
      </c>
      <c r="C14" s="26">
        <f>+'[1]AL 2024'!I20+'[1]AL 2024'!J20+'[1]AL 2024'!L20</f>
        <v>46690.820000000072</v>
      </c>
      <c r="D14" s="26">
        <f>+'[2]AL 2024'!AG20+'[2]AL 2024'!AH20+'[2]AL 2024'!AJ20</f>
        <v>59721.350000000035</v>
      </c>
      <c r="E14" s="15">
        <f>+'[3]AL 2024'!BB20+'[3]AL 2024'!BC20+'[3]AL 2024'!BE20</f>
        <v>83601.050000000017</v>
      </c>
      <c r="F14" s="15">
        <f>+'[3]AL 2024'!BT20+'[3]AL 2024'!BU20+'[3]AL 2024'!BV20+'[3]AL 2024'!BX20</f>
        <v>72092.130000000019</v>
      </c>
      <c r="G14" s="15">
        <f>+'[4]AL 2024'!CJ20+'[4]AL 2024'!CK20+'[4]AL 2024'!CM20</f>
        <v>66279.860000000015</v>
      </c>
      <c r="H14" s="15">
        <f>+'[4]AL 2024'!CZ20</f>
        <v>78857.760000000009</v>
      </c>
      <c r="I14" s="15"/>
      <c r="J14" s="15"/>
      <c r="K14" s="15"/>
      <c r="L14" s="15"/>
      <c r="M14" s="15"/>
      <c r="N14" s="15"/>
      <c r="O14" s="16"/>
      <c r="R14" s="16"/>
    </row>
    <row r="15" spans="1:18" ht="14.1" customHeight="1">
      <c r="A15" s="29">
        <f t="shared" si="0"/>
        <v>13</v>
      </c>
      <c r="B15" s="1" t="s">
        <v>44</v>
      </c>
      <c r="C15" s="26">
        <f>+'[1]AL 2024'!I21+'[1]AL 2024'!J21+'[1]AL 2024'!L21</f>
        <v>43460.4</v>
      </c>
      <c r="D15" s="26">
        <f>+'[2]AL 2024'!AG21+'[2]AL 2024'!AH21+'[2]AL 2024'!AJ21</f>
        <v>55216.4</v>
      </c>
      <c r="E15" s="15">
        <f>+'[3]AL 2024'!BB21+'[3]AL 2024'!BC21+'[3]AL 2024'!BE21</f>
        <v>80739.86</v>
      </c>
      <c r="F15" s="15">
        <f>+'[3]AL 2024'!BT21+'[3]AL 2024'!BU21+'[3]AL 2024'!BV21+'[3]AL 2024'!BX21</f>
        <v>69944.84</v>
      </c>
      <c r="G15" s="15">
        <f>+'[4]AL 2024'!CJ21+'[4]AL 2024'!CK21+'[4]AL 2024'!CM21</f>
        <v>58852.03</v>
      </c>
      <c r="H15" s="15">
        <f>+'[4]AL 2024'!CZ21</f>
        <v>93474.41</v>
      </c>
      <c r="I15" s="15"/>
      <c r="J15" s="15"/>
      <c r="K15" s="15"/>
      <c r="L15" s="15"/>
      <c r="M15" s="15"/>
      <c r="N15" s="15"/>
      <c r="O15" s="16"/>
      <c r="R15" s="16"/>
    </row>
    <row r="16" spans="1:18" ht="14.1" customHeight="1" collapsed="1">
      <c r="A16" s="29">
        <f t="shared" si="0"/>
        <v>14</v>
      </c>
      <c r="B16" s="1" t="s">
        <v>8</v>
      </c>
      <c r="C16" s="26">
        <f>+'[1]AL 2024'!I22+'[1]AL 2024'!J22+'[1]AL 2024'!L22</f>
        <v>90199.720000000147</v>
      </c>
      <c r="D16" s="26">
        <f>+'[2]AL 2024'!AG22+'[2]AL 2024'!AH22+'[2]AL 2024'!AJ22</f>
        <v>124031.96000000036</v>
      </c>
      <c r="E16" s="15">
        <f>+'[3]AL 2024'!BB22+'[3]AL 2024'!BC22+'[3]AL 2024'!BE22</f>
        <v>166126.62999999998</v>
      </c>
      <c r="F16" s="15">
        <f>+'[3]AL 2024'!BT22+'[3]AL 2024'!BU22+'[3]AL 2024'!BV22+'[3]AL 2024'!BX22</f>
        <v>143229.24000000014</v>
      </c>
      <c r="G16" s="15">
        <f>+'[4]AL 2024'!CJ22+'[4]AL 2024'!CK22+'[4]AL 2024'!CM22</f>
        <v>128998.59000000011</v>
      </c>
      <c r="H16" s="15">
        <f>+'[4]AL 2024'!CZ22</f>
        <v>141619.04999999999</v>
      </c>
      <c r="I16" s="15"/>
      <c r="J16" s="15"/>
      <c r="K16" s="15"/>
      <c r="L16" s="15"/>
      <c r="M16" s="15"/>
      <c r="N16" s="15"/>
      <c r="O16" s="16"/>
      <c r="R16" s="16"/>
    </row>
    <row r="17" spans="1:18" ht="14.1" customHeight="1">
      <c r="A17" s="29">
        <f t="shared" si="0"/>
        <v>15</v>
      </c>
      <c r="B17" s="1" t="s">
        <v>16</v>
      </c>
      <c r="C17" s="26">
        <f>+'[1]AL 2024'!I23+'[1]AL 2024'!J23+'[1]AL 2024'!L23</f>
        <v>71227.94</v>
      </c>
      <c r="D17" s="26">
        <f>+'[2]AL 2024'!AG23+'[2]AL 2024'!AH23+'[2]AL 2024'!AJ23</f>
        <v>94393.540000000037</v>
      </c>
      <c r="E17" s="15">
        <f>+'[3]AL 2024'!BB23+'[3]AL 2024'!BC23+'[3]AL 2024'!BE23</f>
        <v>135040.75000000003</v>
      </c>
      <c r="F17" s="15">
        <f>+'[3]AL 2024'!BT23+'[3]AL 2024'!BU23+'[3]AL 2024'!BV23+'[3]AL 2024'!BX23</f>
        <v>118441.29000000002</v>
      </c>
      <c r="G17" s="15">
        <f>+'[4]AL 2024'!CJ23+'[4]AL 2024'!CK23+'[4]AL 2024'!CM23</f>
        <v>108620.38</v>
      </c>
      <c r="H17" s="15">
        <f>+'[4]AL 2024'!CZ23</f>
        <v>133571.53</v>
      </c>
      <c r="I17" s="15"/>
      <c r="J17" s="15"/>
      <c r="K17" s="15"/>
      <c r="L17" s="15"/>
      <c r="M17" s="15"/>
      <c r="N17" s="15"/>
      <c r="O17" s="16"/>
      <c r="R17" s="16"/>
    </row>
    <row r="18" spans="1:18" ht="14.1" customHeight="1">
      <c r="A18" s="29">
        <f t="shared" si="0"/>
        <v>16</v>
      </c>
      <c r="B18" s="1" t="s">
        <v>33</v>
      </c>
      <c r="C18" s="26">
        <f>+'[1]AL 2024'!I24+'[1]AL 2024'!J24+'[1]AL 2024'!L24</f>
        <v>38183.14</v>
      </c>
      <c r="D18" s="26">
        <f>+'[2]AL 2024'!AG24+'[2]AL 2024'!AH24+'[2]AL 2024'!AJ24</f>
        <v>47916.119999999988</v>
      </c>
      <c r="E18" s="15">
        <f>+'[3]AL 2024'!BB24+'[3]AL 2024'!BC24+'[3]AL 2024'!BE24</f>
        <v>75553.14</v>
      </c>
      <c r="F18" s="15">
        <f>+'[3]AL 2024'!BT24+'[3]AL 2024'!BU24+'[3]AL 2024'!BV24+'[3]AL 2024'!BX24</f>
        <v>63904.160000000003</v>
      </c>
      <c r="G18" s="15">
        <f>+'[4]AL 2024'!CJ24+'[4]AL 2024'!CK24+'[4]AL 2024'!CM24</f>
        <v>62236.479999999996</v>
      </c>
      <c r="H18" s="15">
        <f>+'[4]AL 2024'!CZ24</f>
        <v>80229.03</v>
      </c>
      <c r="I18" s="15"/>
      <c r="J18" s="15"/>
      <c r="K18" s="15"/>
      <c r="L18" s="15"/>
      <c r="M18" s="15"/>
      <c r="N18" s="15"/>
      <c r="O18" s="16"/>
      <c r="R18" s="16"/>
    </row>
    <row r="19" spans="1:18" ht="14.1" customHeight="1">
      <c r="A19" s="29">
        <f t="shared" si="0"/>
        <v>17</v>
      </c>
      <c r="B19" s="1" t="s">
        <v>53</v>
      </c>
      <c r="C19" s="26">
        <f>+'[1]AL 2024'!I25+'[1]AL 2024'!J25+'[1]AL 2024'!L25</f>
        <v>43001.820000000007</v>
      </c>
      <c r="D19" s="26">
        <f>+'[2]AL 2024'!AG25+'[2]AL 2024'!AH25+'[2]AL 2024'!AJ25</f>
        <v>58213.730000000076</v>
      </c>
      <c r="E19" s="15">
        <f>+'[3]AL 2024'!BB25+'[3]AL 2024'!BC25+'[3]AL 2024'!BE25</f>
        <v>73343.000000000087</v>
      </c>
      <c r="F19" s="15">
        <f>+'[3]AL 2024'!BT25+'[3]AL 2024'!BU25+'[3]AL 2024'!BV25+'[3]AL 2024'!BX25</f>
        <v>71454.700000000186</v>
      </c>
      <c r="G19" s="15">
        <f>+'[4]AL 2024'!CJ25+'[4]AL 2024'!CK25+'[4]AL 2024'!CM25</f>
        <v>62816.850000000093</v>
      </c>
      <c r="H19" s="15">
        <f>+'[4]AL 2024'!CZ25</f>
        <v>69324.639999999999</v>
      </c>
      <c r="I19" s="15"/>
      <c r="J19" s="15"/>
      <c r="K19" s="15"/>
      <c r="L19" s="15"/>
      <c r="M19" s="15"/>
      <c r="N19" s="15"/>
      <c r="O19" s="16"/>
      <c r="R19" s="16"/>
    </row>
    <row r="20" spans="1:18" ht="14.1" customHeight="1" collapsed="1">
      <c r="A20" s="29">
        <f t="shared" si="0"/>
        <v>18</v>
      </c>
      <c r="B20" s="1" t="s">
        <v>9</v>
      </c>
      <c r="C20" s="26">
        <f>+'[1]AL 2024'!I26+'[1]AL 2024'!J26+'[1]AL 2024'!L26</f>
        <v>78046.06</v>
      </c>
      <c r="D20" s="26">
        <f>+'[2]AL 2024'!AG26+'[2]AL 2024'!AH26+'[2]AL 2024'!AJ26</f>
        <v>104148.23999999998</v>
      </c>
      <c r="E20" s="15">
        <f>+'[3]AL 2024'!BB26+'[3]AL 2024'!BC26+'[3]AL 2024'!BE26</f>
        <v>159782.91000000003</v>
      </c>
      <c r="F20" s="15">
        <f>+'[3]AL 2024'!BT26+'[3]AL 2024'!BU26+'[3]AL 2024'!BV26+'[3]AL 2024'!BX26</f>
        <v>137486.72999999995</v>
      </c>
      <c r="G20" s="15">
        <f>+'[4]AL 2024'!CJ26+'[4]AL 2024'!CK26+'[4]AL 2024'!CM26</f>
        <v>131786.30000000005</v>
      </c>
      <c r="H20" s="15">
        <f>+'[4]AL 2024'!CZ26</f>
        <v>161762.29999999999</v>
      </c>
      <c r="I20" s="15"/>
      <c r="J20" s="15"/>
      <c r="K20" s="15"/>
      <c r="L20" s="15"/>
      <c r="M20" s="15"/>
      <c r="N20" s="15"/>
      <c r="O20" s="16"/>
      <c r="R20" s="16"/>
    </row>
    <row r="21" spans="1:18" s="14" customFormat="1" ht="14.1" customHeight="1">
      <c r="A21" s="29">
        <f t="shared" si="0"/>
        <v>19</v>
      </c>
      <c r="B21" s="1" t="s">
        <v>10</v>
      </c>
      <c r="C21" s="26">
        <f>+'[1]AL 2024'!I27+'[1]AL 2024'!J27+'[1]AL 2024'!L27</f>
        <v>37180.61</v>
      </c>
      <c r="D21" s="26">
        <f>+'[2]AL 2024'!AG27+'[2]AL 2024'!AH27+'[2]AL 2024'!AJ27</f>
        <v>52423.519999999997</v>
      </c>
      <c r="E21" s="15">
        <f>+'[3]AL 2024'!BB27+'[3]AL 2024'!BC27+'[3]AL 2024'!BE27</f>
        <v>78477.540000000023</v>
      </c>
      <c r="F21" s="15">
        <f>+'[3]AL 2024'!BT27+'[3]AL 2024'!BU27+'[3]AL 2024'!BV27+'[3]AL 2024'!BX27</f>
        <v>53670.02</v>
      </c>
      <c r="G21" s="15">
        <f>+'[4]AL 2024'!CJ27+'[4]AL 2024'!CK27+'[4]AL 2024'!CM27</f>
        <v>51834.109999999993</v>
      </c>
      <c r="H21" s="15">
        <f>+'[4]AL 2024'!CZ27</f>
        <v>93109.17</v>
      </c>
      <c r="I21" s="15"/>
      <c r="J21" s="15"/>
      <c r="K21" s="15"/>
      <c r="L21" s="15"/>
      <c r="M21" s="15"/>
      <c r="N21" s="15"/>
      <c r="O21" s="16"/>
      <c r="R21" s="16"/>
    </row>
    <row r="22" spans="1:18" ht="14.1" customHeight="1">
      <c r="A22" s="29">
        <f t="shared" si="0"/>
        <v>20</v>
      </c>
      <c r="B22" s="1" t="s">
        <v>11</v>
      </c>
      <c r="C22" s="26">
        <f>+'[1]AL 2024'!I28+'[1]AL 2024'!J28+'[1]AL 2024'!L28</f>
        <v>1312.2199999999975</v>
      </c>
      <c r="D22" s="26">
        <f>+'[2]AL 2024'!AG28+'[2]AL 2024'!AH28+'[2]AL 2024'!AJ28</f>
        <v>2810.4200000000046</v>
      </c>
      <c r="E22" s="15">
        <f>+'[3]AL 2024'!BB28+'[3]AL 2024'!BC28+'[3]AL 2024'!BE28</f>
        <v>2887.7299999999996</v>
      </c>
      <c r="F22" s="15">
        <f>+'[3]AL 2024'!BT28+'[3]AL 2024'!BU28+'[3]AL 2024'!BV28+'[3]AL 2024'!BX28</f>
        <v>2674.4799999999996</v>
      </c>
      <c r="G22" s="15">
        <f>+'[4]AL 2024'!CJ28+'[4]AL 2024'!CK28+'[4]AL 2024'!CM28</f>
        <v>2213.9500000000025</v>
      </c>
      <c r="H22" s="15">
        <f>+'[4]AL 2024'!CZ28</f>
        <v>38342.67</v>
      </c>
      <c r="I22" s="15"/>
      <c r="J22" s="15"/>
      <c r="K22" s="15"/>
      <c r="L22" s="15"/>
      <c r="M22" s="15"/>
      <c r="N22" s="15"/>
      <c r="O22" s="16"/>
      <c r="R22" s="16"/>
    </row>
    <row r="23" spans="1:18" ht="14.1" customHeight="1">
      <c r="A23" s="29">
        <f t="shared" si="0"/>
        <v>21</v>
      </c>
      <c r="B23" s="1" t="s">
        <v>12</v>
      </c>
      <c r="C23" s="26">
        <f>+'[1]AL 2024'!I29+'[1]AL 2024'!J29+'[1]AL 2024'!L29</f>
        <v>30539.130000000005</v>
      </c>
      <c r="D23" s="26">
        <f>+'[2]AL 2024'!AG29+'[2]AL 2024'!AH29+'[2]AL 2024'!AJ29</f>
        <v>35350.61</v>
      </c>
      <c r="E23" s="15">
        <f>+'[3]AL 2024'!BB29+'[3]AL 2024'!BC29+'[3]AL 2024'!BE29</f>
        <v>35058.039999999994</v>
      </c>
      <c r="F23" s="15">
        <f>+'[3]AL 2024'!BT29+'[3]AL 2024'!BU29+'[3]AL 2024'!BV29+'[3]AL 2024'!BX29</f>
        <v>29241.93</v>
      </c>
      <c r="G23" s="15">
        <f>+'[4]AL 2024'!CJ29+'[4]AL 2024'!CK29+'[4]AL 2024'!CM29</f>
        <v>22319.989999999998</v>
      </c>
      <c r="H23" s="15">
        <f>+'[4]AL 2024'!CZ29</f>
        <v>67653.759999999995</v>
      </c>
      <c r="I23" s="15"/>
      <c r="J23" s="15"/>
      <c r="K23" s="15"/>
      <c r="L23" s="15"/>
      <c r="M23" s="15"/>
      <c r="N23" s="15"/>
      <c r="O23" s="16"/>
      <c r="R23" s="16"/>
    </row>
    <row r="24" spans="1:18" ht="23.25" customHeight="1">
      <c r="A24" s="29">
        <f t="shared" si="0"/>
        <v>22</v>
      </c>
      <c r="B24" s="1" t="s">
        <v>45</v>
      </c>
      <c r="C24" s="26">
        <f>+'[1]AL 2024'!I30+'[1]AL 2024'!J30+'[1]AL 2024'!L30</f>
        <v>3574.8999999999978</v>
      </c>
      <c r="D24" s="26">
        <f>+'[2]AL 2024'!AG30+'[2]AL 2024'!AH30+'[2]AL 2024'!AJ30</f>
        <v>7175.2899999999972</v>
      </c>
      <c r="E24" s="15">
        <f>+'[3]AL 2024'!BB30+'[3]AL 2024'!BC30+'[3]AL 2024'!BE30</f>
        <v>8375.4800000000105</v>
      </c>
      <c r="F24" s="15">
        <f>+'[3]AL 2024'!BT30+'[3]AL 2024'!BU30+'[3]AL 2024'!BV30+'[3]AL 2024'!BX30</f>
        <v>6488.77</v>
      </c>
      <c r="G24" s="15">
        <f>+'[4]AL 2024'!CJ30+'[4]AL 2024'!CK30+'[4]AL 2024'!CM30</f>
        <v>4950.1100000000006</v>
      </c>
      <c r="H24" s="15">
        <f>+'[4]AL 2024'!CZ30</f>
        <v>64944.36</v>
      </c>
      <c r="I24" s="15"/>
      <c r="J24" s="15"/>
      <c r="K24" s="15"/>
      <c r="L24" s="15"/>
      <c r="M24" s="15"/>
      <c r="N24" s="15"/>
      <c r="O24" s="16"/>
      <c r="R24" s="16"/>
    </row>
    <row r="25" spans="1:18" ht="21.75" customHeight="1">
      <c r="A25" s="29">
        <f t="shared" si="0"/>
        <v>23</v>
      </c>
      <c r="B25" s="1" t="s">
        <v>13</v>
      </c>
      <c r="C25" s="26">
        <f>+'[1]AL 2024'!I31+'[1]AL 2024'!J31+'[1]AL 2024'!L31</f>
        <v>21296.12</v>
      </c>
      <c r="D25" s="26">
        <f>+'[2]AL 2024'!AG31+'[2]AL 2024'!AH31+'[2]AL 2024'!AJ31</f>
        <v>27304.809999999998</v>
      </c>
      <c r="E25" s="15">
        <f>+'[3]AL 2024'!BB31+'[3]AL 2024'!BC31+'[3]AL 2024'!BE31</f>
        <v>24786.470000000008</v>
      </c>
      <c r="F25" s="15">
        <f>+'[3]AL 2024'!BT31+'[3]AL 2024'!BU31+'[3]AL 2024'!BV31+'[3]AL 2024'!BX31</f>
        <v>24114.920000000006</v>
      </c>
      <c r="G25" s="15">
        <f>+'[4]AL 2024'!CJ31+'[4]AL 2024'!CK31+'[4]AL 2024'!CM31</f>
        <v>15474.300000000003</v>
      </c>
      <c r="H25" s="15">
        <f>+'[4]AL 2024'!CZ31</f>
        <v>76868.930000000008</v>
      </c>
      <c r="I25" s="15"/>
      <c r="J25" s="15"/>
      <c r="K25" s="15"/>
      <c r="L25" s="15"/>
      <c r="M25" s="15"/>
      <c r="N25" s="15"/>
      <c r="O25" s="16"/>
      <c r="R25" s="16"/>
    </row>
    <row r="26" spans="1:18" ht="29.25" customHeight="1">
      <c r="A26" s="29">
        <f t="shared" si="0"/>
        <v>24</v>
      </c>
      <c r="B26" s="1" t="s">
        <v>14</v>
      </c>
      <c r="C26" s="26">
        <f>+'[1]AL 2024'!I32+'[1]AL 2024'!J32+'[1]AL 2024'!L32</f>
        <v>75613</v>
      </c>
      <c r="D26" s="26">
        <f>+'[2]AL 2024'!AG32+'[2]AL 2024'!AH32+'[2]AL 2024'!AJ32</f>
        <v>97553.479999999967</v>
      </c>
      <c r="E26" s="15">
        <f>+'[3]AL 2024'!BB32+'[3]AL 2024'!BC32+'[3]AL 2024'!BE32</f>
        <v>130774.81999999999</v>
      </c>
      <c r="F26" s="15">
        <f>+'[3]AL 2024'!BT32+'[3]AL 2024'!BU32+'[3]AL 2024'!BV32+'[3]AL 2024'!BX32</f>
        <v>107204.89999999998</v>
      </c>
      <c r="G26" s="15">
        <f>+'[4]AL 2024'!CJ32+'[4]AL 2024'!CK32+'[4]AL 2024'!CM32</f>
        <v>111327.69</v>
      </c>
      <c r="H26" s="15">
        <f>+'[4]AL 2024'!CZ32</f>
        <v>164841.82999999999</v>
      </c>
      <c r="I26" s="15"/>
      <c r="J26" s="15"/>
      <c r="K26" s="15"/>
      <c r="L26" s="15"/>
      <c r="M26" s="15"/>
      <c r="N26" s="15"/>
      <c r="O26" s="16"/>
      <c r="R26" s="16"/>
    </row>
    <row r="27" spans="1:18" ht="23.45" customHeight="1">
      <c r="A27" s="29">
        <f t="shared" si="0"/>
        <v>25</v>
      </c>
      <c r="B27" s="1" t="s">
        <v>15</v>
      </c>
      <c r="C27" s="26">
        <f>+'[1]AL 2024'!I33+'[1]AL 2024'!J33+'[1]AL 2024'!L33</f>
        <v>42730.379999999801</v>
      </c>
      <c r="D27" s="26">
        <f>+'[2]AL 2024'!AG33+'[2]AL 2024'!AH33+'[2]AL 2024'!AJ33</f>
        <v>53338.230000000229</v>
      </c>
      <c r="E27" s="15">
        <f>+'[3]AL 2024'!BB33+'[3]AL 2024'!BC33+'[3]AL 2024'!BE33</f>
        <v>57112.260000000009</v>
      </c>
      <c r="F27" s="15">
        <f>+'[3]AL 2024'!BT33+'[3]AL 2024'!BU33+'[3]AL 2024'!BV33+'[3]AL 2024'!BX33</f>
        <v>47051.409999999982</v>
      </c>
      <c r="G27" s="15">
        <f>+'[4]AL 2024'!CJ33+'[4]AL 2024'!CK33+'[4]AL 2024'!CM33</f>
        <v>45900.029999999984</v>
      </c>
      <c r="H27" s="15">
        <f>+'[4]AL 2024'!CZ33</f>
        <v>53504.810000000005</v>
      </c>
      <c r="I27" s="15"/>
      <c r="J27" s="15"/>
      <c r="K27" s="15"/>
      <c r="L27" s="15"/>
      <c r="M27" s="15"/>
      <c r="N27" s="15"/>
      <c r="O27" s="16"/>
      <c r="R27" s="16"/>
    </row>
    <row r="28" spans="1:18" ht="18" customHeight="1">
      <c r="A28" s="29">
        <f t="shared" si="0"/>
        <v>26</v>
      </c>
      <c r="B28" s="1" t="s">
        <v>17</v>
      </c>
      <c r="C28" s="26">
        <f>+'[1]AL 2024'!I34+'[1]AL 2024'!J34+'[1]AL 2024'!L34</f>
        <v>40032.409999999996</v>
      </c>
      <c r="D28" s="26">
        <f>+'[2]AL 2024'!AG34+'[2]AL 2024'!AH34+'[2]AL 2024'!AJ34</f>
        <v>60171.76</v>
      </c>
      <c r="E28" s="15">
        <f>+'[3]AL 2024'!BB34+'[3]AL 2024'!BC34+'[3]AL 2024'!BE34</f>
        <v>86747.369999999981</v>
      </c>
      <c r="F28" s="15">
        <f>+'[3]AL 2024'!BT34+'[3]AL 2024'!BU34+'[3]AL 2024'!BV34+'[3]AL 2024'!BX34</f>
        <v>51259.189999999981</v>
      </c>
      <c r="G28" s="15">
        <f>+'[4]AL 2024'!CJ34+'[4]AL 2024'!CK34+'[4]AL 2024'!CM34</f>
        <v>50348.439999999988</v>
      </c>
      <c r="H28" s="15">
        <f>+'[4]AL 2024'!CZ34</f>
        <v>88827.79</v>
      </c>
      <c r="I28" s="15"/>
      <c r="J28" s="15"/>
      <c r="K28" s="15"/>
      <c r="L28" s="15"/>
      <c r="M28" s="15"/>
      <c r="N28" s="15"/>
      <c r="O28" s="16"/>
      <c r="R28" s="16"/>
    </row>
    <row r="29" spans="1:18" ht="18.75" customHeight="1">
      <c r="A29" s="29">
        <f t="shared" si="0"/>
        <v>27</v>
      </c>
      <c r="B29" s="1" t="s">
        <v>18</v>
      </c>
      <c r="C29" s="26">
        <f>+'[1]AL 2024'!I35+'[1]AL 2024'!J35+'[1]AL 2024'!L35</f>
        <v>64961.87</v>
      </c>
      <c r="D29" s="26">
        <f>+'[2]AL 2024'!AG35+'[2]AL 2024'!AH35+'[2]AL 2024'!AJ35</f>
        <v>82935.879999999976</v>
      </c>
      <c r="E29" s="15">
        <f>+'[3]AL 2024'!BB35+'[3]AL 2024'!BC35+'[3]AL 2024'!BE35</f>
        <v>126604.14</v>
      </c>
      <c r="F29" s="15">
        <f>+'[3]AL 2024'!BT35+'[3]AL 2024'!BU35+'[3]AL 2024'!BV35+'[3]AL 2024'!BX35</f>
        <v>108766.78999999998</v>
      </c>
      <c r="G29" s="15">
        <f>+'[4]AL 2024'!CJ35+'[4]AL 2024'!CK35+'[4]AL 2024'!CM35</f>
        <v>101348.42</v>
      </c>
      <c r="H29" s="15">
        <f>+'[4]AL 2024'!CZ35</f>
        <v>134194.13</v>
      </c>
      <c r="I29" s="15"/>
      <c r="J29" s="15"/>
      <c r="K29" s="15"/>
      <c r="L29" s="15"/>
      <c r="M29" s="15"/>
      <c r="N29" s="15"/>
      <c r="O29" s="16"/>
      <c r="R29" s="16"/>
    </row>
    <row r="30" spans="1:18" ht="24.6" customHeight="1">
      <c r="A30" s="29">
        <f t="shared" si="0"/>
        <v>28</v>
      </c>
      <c r="B30" s="1" t="s">
        <v>82</v>
      </c>
      <c r="C30" s="26">
        <f>+'[1]AL 2024'!I36+'[1]AL 2024'!J36+'[1]AL 2024'!L36</f>
        <v>46806.149999999994</v>
      </c>
      <c r="D30" s="26">
        <f>+'[2]AL 2024'!AG36+'[2]AL 2024'!AH36+'[2]AL 2024'!AJ36</f>
        <v>61763.94999999999</v>
      </c>
      <c r="E30" s="15">
        <f>+'[3]AL 2024'!BB36+'[3]AL 2024'!BC36+'[3]AL 2024'!BE36</f>
        <v>91000.41</v>
      </c>
      <c r="F30" s="15">
        <f>+'[3]AL 2024'!BT36+'[3]AL 2024'!BU36+'[3]AL 2024'!BV36+'[3]AL 2024'!BX36</f>
        <v>76798.48000000001</v>
      </c>
      <c r="G30" s="15">
        <f>+'[4]AL 2024'!CJ36+'[4]AL 2024'!CK36+'[4]AL 2024'!CM36</f>
        <v>72221.249999999985</v>
      </c>
      <c r="H30" s="15">
        <f>+'[4]AL 2024'!CZ36</f>
        <v>95400.22</v>
      </c>
      <c r="I30" s="15"/>
      <c r="J30" s="15"/>
      <c r="K30" s="15"/>
      <c r="L30" s="15"/>
      <c r="M30" s="15"/>
      <c r="N30" s="15"/>
      <c r="O30" s="16"/>
      <c r="R30" s="16"/>
    </row>
    <row r="31" spans="1:18" s="10" customFormat="1" ht="14.1" customHeight="1">
      <c r="A31" s="61" t="s">
        <v>19</v>
      </c>
      <c r="B31" s="62"/>
      <c r="C31" s="27">
        <f>SUM(C3:C30)</f>
        <v>1365098.1199999999</v>
      </c>
      <c r="D31" s="27">
        <f t="shared" ref="D31:H31" si="1">SUM(D3:D30)</f>
        <v>1746359.2400000012</v>
      </c>
      <c r="E31" s="27">
        <f t="shared" si="1"/>
        <v>2406537.2000000007</v>
      </c>
      <c r="F31" s="27">
        <f t="shared" si="1"/>
        <v>2100216.2200000007</v>
      </c>
      <c r="G31" s="27">
        <f t="shared" si="1"/>
        <v>1881202.5500000005</v>
      </c>
      <c r="H31" s="27">
        <f t="shared" si="1"/>
        <v>2911649.27</v>
      </c>
      <c r="I31" s="27">
        <f t="shared" ref="I31:N31" si="2">SUM(I3:I30)</f>
        <v>0</v>
      </c>
      <c r="J31" s="27">
        <f t="shared" si="2"/>
        <v>0</v>
      </c>
      <c r="K31" s="27">
        <f t="shared" si="2"/>
        <v>0</v>
      </c>
      <c r="L31" s="27">
        <f t="shared" si="2"/>
        <v>0</v>
      </c>
      <c r="M31" s="27">
        <f t="shared" si="2"/>
        <v>0</v>
      </c>
      <c r="N31" s="27">
        <f t="shared" si="2"/>
        <v>0</v>
      </c>
      <c r="O31" s="20">
        <f>SUM(C31:N31)</f>
        <v>12411062.600000003</v>
      </c>
      <c r="P31" s="20">
        <f>+'[4]AL 2024'!$DE$37+'[4]AL 2024'!$BG$37</f>
        <v>12411062.500000004</v>
      </c>
      <c r="R31" s="20"/>
    </row>
    <row r="32" spans="1:18" s="10" customFormat="1" ht="14.1" customHeight="1">
      <c r="A32" s="40"/>
      <c r="B32" s="44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0"/>
      <c r="R32" s="20"/>
    </row>
    <row r="33" spans="1:18" s="10" customFormat="1" ht="14.1" customHeight="1">
      <c r="A33" s="40"/>
      <c r="B33" s="44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0"/>
      <c r="R33" s="20"/>
    </row>
    <row r="34" spans="1:18" ht="14.1" customHeight="1">
      <c r="A34" s="30">
        <v>1</v>
      </c>
      <c r="B34" s="3" t="s">
        <v>51</v>
      </c>
      <c r="C34" s="26">
        <f>+'[1]AL 2024'!I40+'[1]AL 2024'!J40+'[1]AL 2024'!L40</f>
        <v>8640</v>
      </c>
      <c r="D34" s="26">
        <v>8640</v>
      </c>
      <c r="E34" s="15">
        <f>+'[3]AL 2024'!BB40+'[3]AL 2024'!BC40+'[3]AL 2024'!BE40</f>
        <v>10800</v>
      </c>
      <c r="F34" s="15">
        <f>+'[3]AL 2024'!BT40+'[3]AL 2024'!BU40+'[3]AL 2024'!BV40+'[3]AL 2024'!BX40</f>
        <v>5040.0000000000009</v>
      </c>
      <c r="G34" s="15">
        <f>+'[4]AL 2024'!CJ40+'[4]AL 2024'!CK40+'[4]AL 2024'!CM40</f>
        <v>6960</v>
      </c>
      <c r="H34" s="15">
        <f>+'[4]AL 2024'!CZ40</f>
        <v>18537.64</v>
      </c>
      <c r="I34" s="15"/>
      <c r="J34" s="15"/>
      <c r="K34" s="15"/>
      <c r="L34" s="15"/>
      <c r="M34" s="15"/>
      <c r="N34" s="15"/>
      <c r="O34" s="16"/>
      <c r="R34" s="16"/>
    </row>
    <row r="35" spans="1:18" ht="14.1" customHeight="1">
      <c r="A35" s="30">
        <f t="shared" ref="A35:A40" si="3">A34+1</f>
        <v>2</v>
      </c>
      <c r="B35" s="1" t="s">
        <v>4</v>
      </c>
      <c r="C35" s="26">
        <f>+'[1]AL 2024'!I41+'[1]AL 2024'!J41+'[1]AL 2024'!L41</f>
        <v>438.3</v>
      </c>
      <c r="D35" s="26">
        <v>824.4</v>
      </c>
      <c r="E35" s="15">
        <f>+'[3]AL 2024'!BB41+'[3]AL 2024'!BC41+'[3]AL 2024'!BE41</f>
        <v>1554</v>
      </c>
      <c r="F35" s="15">
        <f>+'[3]AL 2024'!BT41+'[3]AL 2024'!BU41+'[3]AL 2024'!BV41+'[3]AL 2024'!BX41</f>
        <v>1266.2</v>
      </c>
      <c r="G35" s="15">
        <f>+'[4]AL 2024'!CJ41+'[4]AL 2024'!CK41+'[4]AL 2024'!CM41</f>
        <v>729.40000000000009</v>
      </c>
      <c r="H35" s="15">
        <f>+'[4]AL 2024'!CZ41</f>
        <v>2016.1100000000001</v>
      </c>
      <c r="I35" s="15"/>
      <c r="J35" s="15"/>
      <c r="K35" s="15"/>
      <c r="L35" s="15"/>
      <c r="M35" s="15"/>
      <c r="N35" s="15"/>
      <c r="O35" s="16"/>
      <c r="R35" s="16"/>
    </row>
    <row r="36" spans="1:18" s="10" customFormat="1" ht="14.1" customHeight="1">
      <c r="A36" s="30">
        <f t="shared" si="3"/>
        <v>3</v>
      </c>
      <c r="B36" s="18" t="s">
        <v>54</v>
      </c>
      <c r="C36" s="26">
        <f>+'[1]AL 2024'!I42+'[1]AL 2024'!J42+'[1]AL 2024'!L42</f>
        <v>8333.8999999999978</v>
      </c>
      <c r="D36" s="26">
        <v>12128.4</v>
      </c>
      <c r="E36" s="15">
        <f>+'[3]AL 2024'!BB42+'[3]AL 2024'!BC42+'[3]AL 2024'!BE42</f>
        <v>24171.4</v>
      </c>
      <c r="F36" s="15">
        <f>+'[3]AL 2024'!BT42+'[3]AL 2024'!BU42+'[3]AL 2024'!BV42+'[3]AL 2024'!BX42</f>
        <v>18114.400000000001</v>
      </c>
      <c r="G36" s="15">
        <f>+'[4]AL 2024'!CJ42+'[4]AL 2024'!CK42+'[4]AL 2024'!CM42</f>
        <v>17048.5</v>
      </c>
      <c r="H36" s="15">
        <f>+'[4]AL 2024'!CZ42</f>
        <v>28849.26</v>
      </c>
      <c r="I36" s="15"/>
      <c r="J36" s="15"/>
      <c r="K36" s="15"/>
      <c r="L36" s="15"/>
      <c r="M36" s="15"/>
      <c r="N36" s="15"/>
      <c r="O36" s="16"/>
      <c r="P36" s="20"/>
    </row>
    <row r="37" spans="1:18" s="10" customFormat="1" ht="14.1" customHeight="1">
      <c r="A37" s="30">
        <f t="shared" si="3"/>
        <v>4</v>
      </c>
      <c r="B37" s="18" t="s">
        <v>6</v>
      </c>
      <c r="C37" s="26">
        <f>+'[1]AL 2024'!I43+'[1]AL 2024'!J43+'[1]AL 2024'!L43</f>
        <v>97.399999999999977</v>
      </c>
      <c r="D37" s="26">
        <v>97.399999999999864</v>
      </c>
      <c r="E37" s="15">
        <f>+'[3]AL 2024'!BB43+'[3]AL 2024'!BC43+'[3]AL 2024'!BE43</f>
        <v>97.399999999999864</v>
      </c>
      <c r="F37" s="15">
        <f>+'[3]AL 2024'!BT43+'[3]AL 2024'!BU43+'[3]AL 2024'!BV43+'[3]AL 2024'!BX43</f>
        <v>97.400000000000091</v>
      </c>
      <c r="G37" s="15">
        <f>+'[4]AL 2024'!CJ43+'[4]AL 2024'!CK43+'[4]AL 2024'!CM43</f>
        <v>97.399999999999864</v>
      </c>
      <c r="H37" s="15">
        <f>+'[4]AL 2024'!CZ43</f>
        <v>2652.78</v>
      </c>
      <c r="I37" s="15"/>
      <c r="J37" s="15"/>
      <c r="K37" s="15"/>
      <c r="L37" s="15"/>
      <c r="M37" s="15"/>
      <c r="N37" s="15"/>
      <c r="O37" s="16"/>
    </row>
    <row r="38" spans="1:18" s="10" customFormat="1" ht="14.1" customHeight="1">
      <c r="A38" s="30">
        <f t="shared" si="3"/>
        <v>5</v>
      </c>
      <c r="B38" s="3" t="s">
        <v>55</v>
      </c>
      <c r="C38" s="26">
        <f>+'[1]AL 2024'!I44+'[1]AL 2024'!J44+'[1]AL 2024'!L44</f>
        <v>0</v>
      </c>
      <c r="D38" s="26">
        <v>0</v>
      </c>
      <c r="E38" s="15">
        <f>+'[3]AL 2024'!BB44+'[3]AL 2024'!BC44+'[3]AL 2024'!BE44</f>
        <v>0</v>
      </c>
      <c r="F38" s="15">
        <f>+'[3]AL 2024'!BT44+'[3]AL 2024'!BU44+'[3]AL 2024'!BV44+'[3]AL 2024'!BX44</f>
        <v>0</v>
      </c>
      <c r="G38" s="15">
        <f>+'[4]AL 2024'!CJ44+'[4]AL 2024'!CK44+'[4]AL 2024'!CM44</f>
        <v>0</v>
      </c>
      <c r="H38" s="15">
        <f>+'[4]AL 2024'!CZ44</f>
        <v>4686.41</v>
      </c>
      <c r="I38" s="15"/>
      <c r="J38" s="15"/>
      <c r="K38" s="15"/>
      <c r="L38" s="15"/>
      <c r="M38" s="15"/>
      <c r="N38" s="15"/>
      <c r="O38" s="16"/>
    </row>
    <row r="39" spans="1:18" s="10" customFormat="1" ht="14.1" customHeight="1">
      <c r="A39" s="30">
        <f t="shared" si="3"/>
        <v>6</v>
      </c>
      <c r="B39" s="4" t="s">
        <v>15</v>
      </c>
      <c r="C39" s="26">
        <f>+'[1]AL 2024'!I45+'[1]AL 2024'!J45+'[1]AL 2024'!L45</f>
        <v>1266.2</v>
      </c>
      <c r="D39" s="26">
        <v>1836.1999999999998</v>
      </c>
      <c r="E39" s="15">
        <f>+'[3]AL 2024'!BB45+'[3]AL 2024'!BC45+'[3]AL 2024'!BE45</f>
        <v>1461.0000000000005</v>
      </c>
      <c r="F39" s="15">
        <f>+'[3]AL 2024'!BT45+'[3]AL 2024'!BU45+'[3]AL 2024'!BV45+'[3]AL 2024'!BX45</f>
        <v>1461.0000000000002</v>
      </c>
      <c r="G39" s="15">
        <f>+'[4]AL 2024'!CJ45+'[4]AL 2024'!CK45+'[4]AL 2024'!CM45</f>
        <v>730.50000000000023</v>
      </c>
      <c r="H39" s="15">
        <f>+'[4]AL 2024'!CZ45</f>
        <v>3467.99</v>
      </c>
      <c r="I39" s="15"/>
      <c r="J39" s="15"/>
      <c r="K39" s="15"/>
      <c r="L39" s="15"/>
      <c r="M39" s="15"/>
      <c r="N39" s="15"/>
      <c r="O39" s="16"/>
    </row>
    <row r="40" spans="1:18" s="10" customFormat="1" ht="14.1" customHeight="1">
      <c r="A40" s="30">
        <f t="shared" si="3"/>
        <v>7</v>
      </c>
      <c r="B40" s="4" t="s">
        <v>17</v>
      </c>
      <c r="C40" s="26">
        <f>+'[1]AL 2024'!I46+'[1]AL 2024'!J46+'[1]AL 2024'!L46</f>
        <v>1022.7</v>
      </c>
      <c r="D40" s="26">
        <v>3165.5</v>
      </c>
      <c r="E40" s="15">
        <f>+'[3]AL 2024'!BB46+'[3]AL 2024'!BC46+'[3]AL 2024'!BE46</f>
        <v>3311.5999999999995</v>
      </c>
      <c r="F40" s="15">
        <f>+'[3]AL 2024'!BT46+'[3]AL 2024'!BU46+'[3]AL 2024'!BV46+'[3]AL 2024'!BX46</f>
        <v>1753.2</v>
      </c>
      <c r="G40" s="15">
        <f>+'[4]AL 2024'!CJ46+'[4]AL 2024'!CK46+'[4]AL 2024'!CM46</f>
        <v>1655.8000000000002</v>
      </c>
      <c r="H40" s="15">
        <f>+'[4]AL 2024'!CZ46</f>
        <v>2767.91</v>
      </c>
      <c r="I40" s="15"/>
      <c r="J40" s="15"/>
      <c r="K40" s="15"/>
      <c r="L40" s="15"/>
      <c r="M40" s="15"/>
      <c r="N40" s="15"/>
      <c r="O40" s="16"/>
    </row>
    <row r="41" spans="1:18" s="10" customFormat="1" ht="14.1" customHeight="1">
      <c r="A41" s="63" t="s">
        <v>38</v>
      </c>
      <c r="B41" s="64"/>
      <c r="C41" s="27">
        <f>SUM(C34:C40)</f>
        <v>19798.5</v>
      </c>
      <c r="D41" s="27">
        <f t="shared" ref="D41:H41" si="4">SUM(D34:D40)</f>
        <v>26691.9</v>
      </c>
      <c r="E41" s="27">
        <f t="shared" si="4"/>
        <v>41395.4</v>
      </c>
      <c r="F41" s="27">
        <f t="shared" si="4"/>
        <v>27732.200000000004</v>
      </c>
      <c r="G41" s="27">
        <f t="shared" si="4"/>
        <v>27221.600000000002</v>
      </c>
      <c r="H41" s="27">
        <f t="shared" si="4"/>
        <v>62978.099999999991</v>
      </c>
      <c r="I41" s="27">
        <f t="shared" ref="I41:N41" si="5">SUM(I34:I40)</f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0">
        <f>SUM(C41:N41)</f>
        <v>205817.7</v>
      </c>
      <c r="P41" s="20">
        <f>+'[4]AL 2024'!$DE$47+'[4]AL 2024'!$BG$47</f>
        <v>205817.69999999998</v>
      </c>
      <c r="Q41" s="20">
        <f>+O41-P41</f>
        <v>0</v>
      </c>
    </row>
    <row r="42" spans="1:18" s="10" customFormat="1" ht="14.1" customHeight="1">
      <c r="A42" s="41"/>
      <c r="B42" s="45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0"/>
    </row>
    <row r="43" spans="1:18" s="10" customFormat="1" ht="14.1" customHeight="1">
      <c r="A43" s="41"/>
      <c r="B43" s="45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0"/>
    </row>
    <row r="44" spans="1:18" s="10" customFormat="1" ht="18" customHeight="1">
      <c r="A44" s="29">
        <v>1</v>
      </c>
      <c r="B44" s="4" t="s">
        <v>68</v>
      </c>
      <c r="C44" s="26">
        <f>+'[1]AL 2024'!I50+'[1]AL 2024'!J50+'[1]AL 2024'!L50</f>
        <v>1003954.3200000001</v>
      </c>
      <c r="D44" s="26">
        <f>+'[2]AL 2024'!AG50+'[2]AL 2024'!AH50+'[2]AL 2024'!AJ50</f>
        <v>857918.4</v>
      </c>
      <c r="E44" s="15">
        <f>+'[3]AL 2024'!BB50+'[3]AL 2024'!BC50+'[3]AL 2024'!BE50</f>
        <v>226267.91999999998</v>
      </c>
      <c r="F44" s="15">
        <f>+'[3]AL 2024'!BT50+'[3]AL 2024'!BU50+'[3]AL 2024'!BV50+'[3]AL 2024'!BX50</f>
        <v>1675729.6800000002</v>
      </c>
      <c r="G44" s="15">
        <f>+'[4]AL 2024'!CJ50+'[4]AL 2024'!CK50+'[4]AL 2024'!CM50</f>
        <v>878494.56</v>
      </c>
      <c r="H44" s="15">
        <f>+'[4]AL 2024'!CZ50</f>
        <v>187626.36000000002</v>
      </c>
      <c r="I44" s="15"/>
      <c r="J44" s="15"/>
      <c r="K44" s="15"/>
      <c r="L44" s="15"/>
      <c r="M44" s="15"/>
      <c r="N44" s="15"/>
      <c r="O44" s="16"/>
    </row>
    <row r="45" spans="1:18" s="10" customFormat="1" ht="14.1" customHeight="1">
      <c r="A45" s="29">
        <f t="shared" ref="A45:A69" si="6">A44+1</f>
        <v>2</v>
      </c>
      <c r="B45" s="4" t="s">
        <v>83</v>
      </c>
      <c r="C45" s="26">
        <f>+'[1]AL 2024'!I51+'[1]AL 2024'!J51+'[1]AL 2024'!L51</f>
        <v>38571.899999999994</v>
      </c>
      <c r="D45" s="26">
        <f>+'[2]AL 2024'!AG51+'[2]AL 2024'!AH51+'[2]AL 2024'!AJ51</f>
        <v>93458.65</v>
      </c>
      <c r="E45" s="15">
        <f>+'[3]AL 2024'!BB51+'[3]AL 2024'!BC51+'[3]AL 2024'!BE51</f>
        <v>139652.91</v>
      </c>
      <c r="F45" s="15">
        <f>+'[3]AL 2024'!BT51+'[3]AL 2024'!BU51+'[3]AL 2024'!BV51+'[3]AL 2024'!BX51</f>
        <v>136471.16000000003</v>
      </c>
      <c r="G45" s="15">
        <f>+'[4]AL 2024'!CJ51+'[4]AL 2024'!CK51+'[4]AL 2024'!CM51</f>
        <v>121182.56</v>
      </c>
      <c r="H45" s="15">
        <f>+'[4]AL 2024'!CZ51</f>
        <v>65005.52</v>
      </c>
      <c r="I45" s="15"/>
      <c r="J45" s="15"/>
      <c r="K45" s="15"/>
      <c r="L45" s="15"/>
      <c r="M45" s="15"/>
      <c r="N45" s="15"/>
      <c r="O45" s="16"/>
    </row>
    <row r="46" spans="1:18" s="10" customFormat="1" ht="14.1" customHeight="1">
      <c r="A46" s="29">
        <f t="shared" si="6"/>
        <v>3</v>
      </c>
      <c r="B46" s="1" t="s">
        <v>40</v>
      </c>
      <c r="C46" s="26">
        <f>+'[1]AL 2024'!I52+'[1]AL 2024'!J52+'[1]AL 2024'!L52</f>
        <v>15198</v>
      </c>
      <c r="D46" s="26">
        <f>+'[2]AL 2024'!AG52+'[2]AL 2024'!AH52+'[2]AL 2024'!AJ52</f>
        <v>19365</v>
      </c>
      <c r="E46" s="15">
        <f>+'[3]AL 2024'!BB52+'[3]AL 2024'!BC52+'[3]AL 2024'!BE52</f>
        <v>20500</v>
      </c>
      <c r="F46" s="15">
        <f>+'[3]AL 2024'!BT52+'[3]AL 2024'!BU52+'[3]AL 2024'!BV52+'[3]AL 2024'!BX52</f>
        <v>21256</v>
      </c>
      <c r="G46" s="15">
        <f>+'[4]AL 2024'!CJ52+'[4]AL 2024'!CK52+'[4]AL 2024'!CM52</f>
        <v>16399</v>
      </c>
      <c r="H46" s="15">
        <f>+'[4]AL 2024'!CZ52</f>
        <v>20522.899999999998</v>
      </c>
      <c r="I46" s="15"/>
      <c r="J46" s="15"/>
      <c r="K46" s="15"/>
      <c r="L46" s="15"/>
      <c r="M46" s="15"/>
      <c r="N46" s="15"/>
      <c r="O46" s="16"/>
    </row>
    <row r="47" spans="1:18" ht="30" customHeight="1">
      <c r="A47" s="29">
        <f t="shared" si="6"/>
        <v>4</v>
      </c>
      <c r="B47" s="5" t="s">
        <v>20</v>
      </c>
      <c r="C47" s="26">
        <f>+'[1]AL 2024'!I53+'[1]AL 2024'!J53+'[1]AL 2024'!L53</f>
        <v>499305.84</v>
      </c>
      <c r="D47" s="26">
        <f>+'[2]AL 2024'!AG53+'[2]AL 2024'!AH53+'[2]AL 2024'!AJ53</f>
        <v>479326.31000000011</v>
      </c>
      <c r="E47" s="15">
        <f>+'[3]AL 2024'!BB53+'[3]AL 2024'!BC53+'[3]AL 2024'!BE53</f>
        <v>123415.74</v>
      </c>
      <c r="F47" s="15">
        <f>+'[3]AL 2024'!BT53+'[3]AL 2024'!BU53+'[3]AL 2024'!BV53+'[3]AL 2024'!BX53</f>
        <v>960373.47000000032</v>
      </c>
      <c r="G47" s="15">
        <f>+'[4]AL 2024'!CJ53+'[4]AL 2024'!CK53+'[4]AL 2024'!CM53</f>
        <v>628722.5299999984</v>
      </c>
      <c r="H47" s="15">
        <f>+'[4]AL 2024'!CZ53</f>
        <v>101833.39</v>
      </c>
      <c r="I47" s="15"/>
      <c r="J47" s="15"/>
      <c r="K47" s="15"/>
      <c r="L47" s="15"/>
      <c r="M47" s="15"/>
      <c r="N47" s="15"/>
      <c r="O47" s="16"/>
    </row>
    <row r="48" spans="1:18" ht="31.9" customHeight="1">
      <c r="A48" s="29">
        <f t="shared" si="6"/>
        <v>5</v>
      </c>
      <c r="B48" s="17" t="s">
        <v>65</v>
      </c>
      <c r="C48" s="26">
        <f>+'[1]AL 2024'!I54+'[1]AL 2024'!J54+'[1]AL 2024'!L54</f>
        <v>82160.040000000008</v>
      </c>
      <c r="D48" s="26">
        <f>+'[2]AL 2024'!AG54+'[2]AL 2024'!AH54+'[2]AL 2024'!AJ54</f>
        <v>66980.88</v>
      </c>
      <c r="E48" s="15">
        <f>+'[3]AL 2024'!BB54+'[3]AL 2024'!BC54+'[3]AL 2024'!BE54</f>
        <v>97224.640000000014</v>
      </c>
      <c r="F48" s="15">
        <f>+'[3]AL 2024'!BT54+'[3]AL 2024'!BU54+'[3]AL 2024'!BV54+'[3]AL 2024'!BX54</f>
        <v>98324</v>
      </c>
      <c r="G48" s="15">
        <f>+'[4]AL 2024'!CJ54+'[4]AL 2024'!CK54+'[4]AL 2024'!CM54</f>
        <v>93223.920000000013</v>
      </c>
      <c r="H48" s="15">
        <f>+'[4]AL 2024'!CZ54</f>
        <v>63765.020000000004</v>
      </c>
      <c r="I48" s="15"/>
      <c r="J48" s="15"/>
      <c r="K48" s="15"/>
      <c r="L48" s="15"/>
      <c r="M48" s="15"/>
      <c r="N48" s="15"/>
      <c r="O48" s="16"/>
    </row>
    <row r="49" spans="1:15" ht="32.25" customHeight="1">
      <c r="A49" s="29">
        <f t="shared" si="6"/>
        <v>6</v>
      </c>
      <c r="B49" s="4" t="s">
        <v>39</v>
      </c>
      <c r="C49" s="26">
        <f>+'[1]AL 2024'!I55+'[1]AL 2024'!J55+'[1]AL 2024'!L55</f>
        <v>237489.89000000031</v>
      </c>
      <c r="D49" s="26">
        <f>+'[2]AL 2024'!AG55+'[2]AL 2024'!AH55+'[2]AL 2024'!AJ55</f>
        <v>260700.87000000029</v>
      </c>
      <c r="E49" s="15">
        <f>+'[3]AL 2024'!BB55+'[3]AL 2024'!BC55+'[3]AL 2024'!BE55</f>
        <v>132960.71</v>
      </c>
      <c r="F49" s="15">
        <f>+'[3]AL 2024'!BT55+'[3]AL 2024'!BU55+'[3]AL 2024'!BV55+'[3]AL 2024'!BX55</f>
        <v>502887.88000000035</v>
      </c>
      <c r="G49" s="15">
        <f>+'[4]AL 2024'!CJ55+'[4]AL 2024'!CK55+'[4]AL 2024'!CM55</f>
        <v>276903.55000000005</v>
      </c>
      <c r="H49" s="15">
        <f>+'[4]AL 2024'!CZ55</f>
        <v>111574.73999999999</v>
      </c>
      <c r="I49" s="15"/>
      <c r="J49" s="15"/>
      <c r="K49" s="15"/>
      <c r="L49" s="15"/>
      <c r="M49" s="15"/>
      <c r="N49" s="15"/>
      <c r="O49" s="16"/>
    </row>
    <row r="50" spans="1:15" ht="18" customHeight="1" collapsed="1">
      <c r="A50" s="29">
        <f t="shared" si="6"/>
        <v>7</v>
      </c>
      <c r="B50" s="5" t="s">
        <v>7</v>
      </c>
      <c r="C50" s="26">
        <f>+'[1]AL 2024'!I56+'[1]AL 2024'!J56+'[1]AL 2024'!L56</f>
        <v>66109.210000000021</v>
      </c>
      <c r="D50" s="26">
        <f>+'[2]AL 2024'!AG56+'[2]AL 2024'!AH56+'[2]AL 2024'!AJ56</f>
        <v>95839.769999999946</v>
      </c>
      <c r="E50" s="15">
        <f>+'[3]AL 2024'!BB56+'[3]AL 2024'!BC56+'[3]AL 2024'!BE56</f>
        <v>132020.85999999999</v>
      </c>
      <c r="F50" s="15">
        <f>+'[3]AL 2024'!BT56+'[3]AL 2024'!BU56+'[3]AL 2024'!BV56+'[3]AL 2024'!BX56</f>
        <v>137149.93</v>
      </c>
      <c r="G50" s="15">
        <f>+'[4]AL 2024'!CJ56+'[4]AL 2024'!CK56+'[4]AL 2024'!CM56</f>
        <v>107852.49</v>
      </c>
      <c r="H50" s="15">
        <f>+'[4]AL 2024'!CZ56</f>
        <v>81091.12</v>
      </c>
      <c r="I50" s="15"/>
      <c r="J50" s="15"/>
      <c r="K50" s="15"/>
      <c r="L50" s="15"/>
      <c r="M50" s="15"/>
      <c r="N50" s="15"/>
      <c r="O50" s="16"/>
    </row>
    <row r="51" spans="1:15" ht="18" customHeight="1">
      <c r="A51" s="29">
        <f t="shared" si="6"/>
        <v>8</v>
      </c>
      <c r="B51" s="1" t="s">
        <v>41</v>
      </c>
      <c r="C51" s="26">
        <f>+'[1]AL 2024'!I57+'[1]AL 2024'!J57+'[1]AL 2024'!L57</f>
        <v>174286.52000000002</v>
      </c>
      <c r="D51" s="26">
        <f>+'[2]AL 2024'!AG57+'[2]AL 2024'!AH57+'[2]AL 2024'!AJ57</f>
        <v>133671.88</v>
      </c>
      <c r="E51" s="15">
        <f>+'[3]AL 2024'!BB57+'[3]AL 2024'!BC57+'[3]AL 2024'!BE57</f>
        <v>206197.88</v>
      </c>
      <c r="F51" s="15">
        <f>+'[3]AL 2024'!BT57+'[3]AL 2024'!BU57+'[3]AL 2024'!BV57+'[3]AL 2024'!BX57</f>
        <v>188142</v>
      </c>
      <c r="G51" s="15">
        <f>+'[4]AL 2024'!CJ57+'[4]AL 2024'!CK57+'[4]AL 2024'!CM57</f>
        <v>142653</v>
      </c>
      <c r="H51" s="15">
        <f>+'[4]AL 2024'!CZ57</f>
        <v>70357.429999999993</v>
      </c>
      <c r="I51" s="15"/>
      <c r="J51" s="15"/>
      <c r="K51" s="15"/>
      <c r="L51" s="15"/>
      <c r="M51" s="15"/>
      <c r="N51" s="15"/>
      <c r="O51" s="16"/>
    </row>
    <row r="52" spans="1:15" ht="24" customHeight="1">
      <c r="A52" s="29">
        <f t="shared" si="6"/>
        <v>9</v>
      </c>
      <c r="B52" s="1" t="s">
        <v>21</v>
      </c>
      <c r="C52" s="26">
        <f>+'[1]AL 2024'!I58+'[1]AL 2024'!J58+'[1]AL 2024'!L58</f>
        <v>3703.63</v>
      </c>
      <c r="D52" s="26">
        <f>+'[2]AL 2024'!AG58+'[2]AL 2024'!AH58+'[2]AL 2024'!AJ58</f>
        <v>4132.7999999999993</v>
      </c>
      <c r="E52" s="15">
        <f>+'[3]AL 2024'!BB58+'[3]AL 2024'!BC58+'[3]AL 2024'!BE58</f>
        <v>6870.8600000000006</v>
      </c>
      <c r="F52" s="15">
        <f>+'[3]AL 2024'!BT58+'[3]AL 2024'!BU58+'[3]AL 2024'!BV58+'[3]AL 2024'!BX58</f>
        <v>6064.91</v>
      </c>
      <c r="G52" s="15">
        <f>+'[4]AL 2024'!CJ58+'[4]AL 2024'!CK58+'[4]AL 2024'!CM58</f>
        <v>5695.14</v>
      </c>
      <c r="H52" s="15">
        <f>+'[4]AL 2024'!CZ58</f>
        <v>5694.32</v>
      </c>
      <c r="I52" s="15"/>
      <c r="J52" s="15"/>
      <c r="K52" s="15"/>
      <c r="L52" s="15"/>
      <c r="M52" s="15"/>
      <c r="N52" s="15"/>
      <c r="O52" s="16"/>
    </row>
    <row r="53" spans="1:15" ht="18" customHeight="1">
      <c r="A53" s="29">
        <f t="shared" si="6"/>
        <v>10</v>
      </c>
      <c r="B53" s="1" t="s">
        <v>43</v>
      </c>
      <c r="C53" s="26">
        <f>+'[1]AL 2024'!I59+'[1]AL 2024'!J59+'[1]AL 2024'!L59</f>
        <v>37020</v>
      </c>
      <c r="D53" s="26">
        <f>+'[2]AL 2024'!AG59+'[2]AL 2024'!AH59+'[2]AL 2024'!AJ59</f>
        <v>41952</v>
      </c>
      <c r="E53" s="15">
        <f>+'[3]AL 2024'!BB59+'[3]AL 2024'!BC59+'[3]AL 2024'!BE59</f>
        <v>58462.999999999993</v>
      </c>
      <c r="F53" s="15">
        <f>+'[3]AL 2024'!BT59+'[3]AL 2024'!BU59+'[3]AL 2024'!BV59+'[3]AL 2024'!BX59</f>
        <v>49291</v>
      </c>
      <c r="G53" s="15">
        <f>+'[4]AL 2024'!CJ59+'[4]AL 2024'!CK59+'[4]AL 2024'!CM59</f>
        <v>41145</v>
      </c>
      <c r="H53" s="15">
        <f>+'[4]AL 2024'!CZ59</f>
        <v>35551.51</v>
      </c>
      <c r="I53" s="15"/>
      <c r="J53" s="15"/>
      <c r="K53" s="15"/>
      <c r="L53" s="15"/>
      <c r="M53" s="15"/>
      <c r="N53" s="15"/>
      <c r="O53" s="16"/>
    </row>
    <row r="54" spans="1:15" ht="18" customHeight="1">
      <c r="A54" s="29">
        <f t="shared" si="6"/>
        <v>11</v>
      </c>
      <c r="B54" s="1" t="s">
        <v>31</v>
      </c>
      <c r="C54" s="26">
        <f>+'[1]AL 2024'!I60+'[1]AL 2024'!J60+'[1]AL 2024'!L60</f>
        <v>156847.79999999999</v>
      </c>
      <c r="D54" s="26">
        <f>+'[2]AL 2024'!AG60+'[2]AL 2024'!AH60+'[2]AL 2024'!AJ60</f>
        <v>684090.82000000018</v>
      </c>
      <c r="E54" s="15">
        <f>+'[3]AL 2024'!BB60+'[3]AL 2024'!BC60+'[3]AL 2024'!BE60</f>
        <v>1070627.9200000002</v>
      </c>
      <c r="F54" s="15">
        <f>+'[3]AL 2024'!BT60+'[3]AL 2024'!BU60+'[3]AL 2024'!BV60+'[3]AL 2024'!BX60</f>
        <v>1018758.8800000004</v>
      </c>
      <c r="G54" s="15">
        <f>+'[4]AL 2024'!CJ60+'[4]AL 2024'!CK60+'[4]AL 2024'!CM60</f>
        <v>865825.48</v>
      </c>
      <c r="H54" s="15">
        <f>+'[4]AL 2024'!CZ60</f>
        <v>56157.88</v>
      </c>
      <c r="I54" s="15"/>
      <c r="J54" s="15"/>
      <c r="K54" s="15"/>
      <c r="L54" s="15"/>
      <c r="M54" s="15"/>
      <c r="N54" s="15"/>
      <c r="O54" s="16"/>
    </row>
    <row r="55" spans="1:15" ht="18" customHeight="1">
      <c r="A55" s="29">
        <f t="shared" si="6"/>
        <v>12</v>
      </c>
      <c r="B55" s="1" t="s">
        <v>33</v>
      </c>
      <c r="C55" s="26">
        <f>+'[1]AL 2024'!I61+'[1]AL 2024'!J61+'[1]AL 2024'!L61</f>
        <v>124518.76000000001</v>
      </c>
      <c r="D55" s="26">
        <f>+'[2]AL 2024'!AG61+'[2]AL 2024'!AH61+'[2]AL 2024'!AJ61</f>
        <v>126446.88</v>
      </c>
      <c r="E55" s="15">
        <f>+'[3]AL 2024'!BB61+'[3]AL 2024'!BC61+'[3]AL 2024'!BE61</f>
        <v>105836.76</v>
      </c>
      <c r="F55" s="15">
        <f>+'[3]AL 2024'!BT61+'[3]AL 2024'!BU61+'[3]AL 2024'!BV61+'[3]AL 2024'!BX61</f>
        <v>119929</v>
      </c>
      <c r="G55" s="15">
        <f>+'[4]AL 2024'!CJ61+'[4]AL 2024'!CK61+'[4]AL 2024'!CM61</f>
        <v>114304</v>
      </c>
      <c r="H55" s="15">
        <f>+'[4]AL 2024'!CZ61</f>
        <v>55099.19</v>
      </c>
      <c r="I55" s="15"/>
      <c r="J55" s="15"/>
      <c r="K55" s="15"/>
      <c r="L55" s="15"/>
      <c r="M55" s="15"/>
      <c r="N55" s="15"/>
      <c r="O55" s="16"/>
    </row>
    <row r="56" spans="1:15" ht="18" customHeight="1">
      <c r="A56" s="29">
        <f t="shared" si="6"/>
        <v>13</v>
      </c>
      <c r="B56" s="1" t="s">
        <v>34</v>
      </c>
      <c r="C56" s="26">
        <f>+'[1]AL 2024'!I62+'[1]AL 2024'!J62+'[1]AL 2024'!L62</f>
        <v>412538.81</v>
      </c>
      <c r="D56" s="26">
        <f>+'[2]AL 2024'!AG62+'[2]AL 2024'!AH62+'[2]AL 2024'!AJ62</f>
        <v>478383.29000000004</v>
      </c>
      <c r="E56" s="15">
        <f>+'[3]AL 2024'!BB62+'[3]AL 2024'!BC62+'[3]AL 2024'!BE62</f>
        <v>502298.69</v>
      </c>
      <c r="F56" s="15">
        <f>+'[3]AL 2024'!BT62+'[3]AL 2024'!BU62+'[3]AL 2024'!BV62+'[3]AL 2024'!BX62</f>
        <v>631850.65999999992</v>
      </c>
      <c r="G56" s="15">
        <f>+'[4]AL 2024'!CJ62+'[4]AL 2024'!CK62+'[4]AL 2024'!CM62</f>
        <v>533128.32999999996</v>
      </c>
      <c r="H56" s="15">
        <f>+'[4]AL 2024'!CZ62</f>
        <v>54739.06</v>
      </c>
      <c r="I56" s="15"/>
      <c r="J56" s="15"/>
      <c r="K56" s="15"/>
      <c r="L56" s="15"/>
      <c r="M56" s="15"/>
      <c r="N56" s="15"/>
      <c r="O56" s="16"/>
    </row>
    <row r="57" spans="1:15" ht="18" customHeight="1">
      <c r="A57" s="29">
        <f t="shared" si="6"/>
        <v>14</v>
      </c>
      <c r="B57" s="1" t="s">
        <v>84</v>
      </c>
      <c r="C57" s="26">
        <f>+'[1]AL 2024'!I63+'[1]AL 2024'!J63+'[1]AL 2024'!L63</f>
        <v>1266208.3399999999</v>
      </c>
      <c r="D57" s="26">
        <f>+'[2]AL 2024'!AG63+'[2]AL 2024'!AH63+'[2]AL 2024'!AJ63</f>
        <v>1678780.8699999992</v>
      </c>
      <c r="E57" s="15">
        <f>+'[3]AL 2024'!BB63+'[3]AL 2024'!BC63+'[3]AL 2024'!BE63</f>
        <v>1802419.16</v>
      </c>
      <c r="F57" s="15">
        <f>+'[3]AL 2024'!BT63+'[3]AL 2024'!BU63+'[3]AL 2024'!BV63+'[3]AL 2024'!BX63</f>
        <v>2087397.0199999977</v>
      </c>
      <c r="G57" s="15">
        <f>+'[4]AL 2024'!CJ63+'[4]AL 2024'!CK63+'[4]AL 2024'!CM63</f>
        <v>1854807.57</v>
      </c>
      <c r="H57" s="15">
        <f>+'[4]AL 2024'!CZ63</f>
        <v>116232.55</v>
      </c>
      <c r="I57" s="15"/>
      <c r="J57" s="15"/>
      <c r="K57" s="15"/>
      <c r="L57" s="15"/>
      <c r="M57" s="15"/>
      <c r="N57" s="15"/>
      <c r="O57" s="16"/>
    </row>
    <row r="58" spans="1:15" ht="18" customHeight="1">
      <c r="A58" s="29">
        <f t="shared" si="6"/>
        <v>15</v>
      </c>
      <c r="B58" s="6" t="s">
        <v>22</v>
      </c>
      <c r="C58" s="26">
        <f>+'[1]AL 2024'!I64+'[1]AL 2024'!J64+'[1]AL 2024'!L64</f>
        <v>54242.280000000006</v>
      </c>
      <c r="D58" s="26">
        <f>+'[2]AL 2024'!AG64+'[2]AL 2024'!AH64+'[2]AL 2024'!AJ64</f>
        <v>66911</v>
      </c>
      <c r="E58" s="15">
        <f>+'[3]AL 2024'!BB64+'[3]AL 2024'!BC64+'[3]AL 2024'!BE64</f>
        <v>91070.52</v>
      </c>
      <c r="F58" s="15">
        <f>+'[3]AL 2024'!BT64+'[3]AL 2024'!BU64+'[3]AL 2024'!BV64+'[3]AL 2024'!BX64</f>
        <v>74600.920000000013</v>
      </c>
      <c r="G58" s="15">
        <f>+'[4]AL 2024'!CJ64+'[4]AL 2024'!CK64+'[4]AL 2024'!CM64</f>
        <v>81811.399999999994</v>
      </c>
      <c r="H58" s="15">
        <f>+'[4]AL 2024'!CZ64</f>
        <v>82153.900000000009</v>
      </c>
      <c r="I58" s="15"/>
      <c r="J58" s="15"/>
      <c r="K58" s="15"/>
      <c r="L58" s="15"/>
      <c r="M58" s="15"/>
      <c r="N58" s="15"/>
      <c r="O58" s="16"/>
    </row>
    <row r="59" spans="1:15" ht="18" customHeight="1">
      <c r="A59" s="29">
        <f t="shared" si="6"/>
        <v>16</v>
      </c>
      <c r="B59" s="6" t="s">
        <v>66</v>
      </c>
      <c r="C59" s="26">
        <f>+'[1]AL 2024'!I65+'[1]AL 2024'!J65+'[1]AL 2024'!L65</f>
        <v>20621</v>
      </c>
      <c r="D59" s="26">
        <f>+'[2]AL 2024'!AG65+'[2]AL 2024'!AH65+'[2]AL 2024'!AJ65</f>
        <v>20341.999999999996</v>
      </c>
      <c r="E59" s="15">
        <f>+'[3]AL 2024'!BB65+'[3]AL 2024'!BC65+'[3]AL 2024'!BE65</f>
        <v>29214.000000000004</v>
      </c>
      <c r="F59" s="15">
        <f>+'[3]AL 2024'!BT65+'[3]AL 2024'!BU65+'[3]AL 2024'!BV65+'[3]AL 2024'!BX65</f>
        <v>32595</v>
      </c>
      <c r="G59" s="15">
        <f>+'[4]AL 2024'!CJ65+'[4]AL 2024'!CK65+'[4]AL 2024'!CM65</f>
        <v>27728</v>
      </c>
      <c r="H59" s="15">
        <f>+'[4]AL 2024'!CZ65</f>
        <v>24320.210000000003</v>
      </c>
      <c r="I59" s="15"/>
      <c r="J59" s="15"/>
      <c r="K59" s="15"/>
      <c r="L59" s="15"/>
      <c r="M59" s="15"/>
      <c r="N59" s="15"/>
      <c r="O59" s="16"/>
    </row>
    <row r="60" spans="1:15" ht="25.15" customHeight="1">
      <c r="A60" s="29">
        <f t="shared" si="6"/>
        <v>17</v>
      </c>
      <c r="B60" s="6" t="s">
        <v>12</v>
      </c>
      <c r="C60" s="26">
        <f>+'[1]AL 2024'!I66+'[1]AL 2024'!J66+'[1]AL 2024'!L66</f>
        <v>69239.91</v>
      </c>
      <c r="D60" s="26">
        <f>+'[2]AL 2024'!AG66+'[2]AL 2024'!AH66+'[2]AL 2024'!AJ66</f>
        <v>77332.25</v>
      </c>
      <c r="E60" s="15">
        <f>+'[3]AL 2024'!BB66+'[3]AL 2024'!BC66+'[3]AL 2024'!BE66</f>
        <v>107117.42999999998</v>
      </c>
      <c r="F60" s="15">
        <f>+'[3]AL 2024'!BT66+'[3]AL 2024'!BU66+'[3]AL 2024'!BV66+'[3]AL 2024'!BX66</f>
        <v>77429.539999999994</v>
      </c>
      <c r="G60" s="15">
        <f>+'[4]AL 2024'!CJ66+'[4]AL 2024'!CK66+'[4]AL 2024'!CM66</f>
        <v>85767.08</v>
      </c>
      <c r="H60" s="15">
        <f>+'[4]AL 2024'!CZ66</f>
        <v>89986.900000000009</v>
      </c>
      <c r="I60" s="15"/>
      <c r="J60" s="15"/>
      <c r="K60" s="15"/>
      <c r="L60" s="15"/>
      <c r="M60" s="15"/>
      <c r="N60" s="15"/>
      <c r="O60" s="16"/>
    </row>
    <row r="61" spans="1:15" ht="18" customHeight="1">
      <c r="A61" s="29">
        <f t="shared" si="6"/>
        <v>18</v>
      </c>
      <c r="B61" s="2" t="s">
        <v>23</v>
      </c>
      <c r="C61" s="26">
        <f>+'[1]AL 2024'!I67+'[1]AL 2024'!J67+'[1]AL 2024'!L67</f>
        <v>26401.39</v>
      </c>
      <c r="D61" s="26">
        <f>+'[2]AL 2024'!AG67+'[2]AL 2024'!AH67+'[2]AL 2024'!AJ67</f>
        <v>31709.29</v>
      </c>
      <c r="E61" s="15">
        <f>+'[3]AL 2024'!BB67+'[3]AL 2024'!BC67+'[3]AL 2024'!BE67</f>
        <v>40637.74</v>
      </c>
      <c r="F61" s="15">
        <f>+'[3]AL 2024'!BT67+'[3]AL 2024'!BU67+'[3]AL 2024'!BV67+'[3]AL 2024'!BX67</f>
        <v>38946.130000000005</v>
      </c>
      <c r="G61" s="15">
        <f>+'[4]AL 2024'!CJ67+'[4]AL 2024'!CK67+'[4]AL 2024'!CM67</f>
        <v>21959.539999999997</v>
      </c>
      <c r="H61" s="15">
        <f>+'[4]AL 2024'!CZ67</f>
        <v>36412.439999999995</v>
      </c>
      <c r="I61" s="15"/>
      <c r="J61" s="15"/>
      <c r="K61" s="15"/>
      <c r="L61" s="15"/>
      <c r="M61" s="15"/>
      <c r="N61" s="15"/>
      <c r="O61" s="16"/>
    </row>
    <row r="62" spans="1:15" ht="18" customHeight="1">
      <c r="A62" s="29">
        <f t="shared" si="6"/>
        <v>19</v>
      </c>
      <c r="B62" s="6" t="s">
        <v>13</v>
      </c>
      <c r="C62" s="26">
        <f>+'[1]AL 2024'!I68+'[1]AL 2024'!J68+'[1]AL 2024'!L68</f>
        <v>6438.53</v>
      </c>
      <c r="D62" s="26">
        <f>+'[2]AL 2024'!AG68+'[2]AL 2024'!AH68+'[2]AL 2024'!AJ68</f>
        <v>8784.7400000000016</v>
      </c>
      <c r="E62" s="15">
        <f>+'[3]AL 2024'!BB68+'[3]AL 2024'!BC68+'[3]AL 2024'!BE68</f>
        <v>9096.8999999999978</v>
      </c>
      <c r="F62" s="15">
        <f>+'[3]AL 2024'!BT68+'[3]AL 2024'!BU68+'[3]AL 2024'!BV68+'[3]AL 2024'!BX68</f>
        <v>9710.7599999999984</v>
      </c>
      <c r="G62" s="15">
        <f>+'[4]AL 2024'!CJ68+'[4]AL 2024'!CK68+'[4]AL 2024'!CM68</f>
        <v>7353.3399999999983</v>
      </c>
      <c r="H62" s="15">
        <f>+'[4]AL 2024'!CZ68</f>
        <v>16346.949999999999</v>
      </c>
      <c r="I62" s="15"/>
      <c r="J62" s="15"/>
      <c r="K62" s="15"/>
      <c r="L62" s="15"/>
      <c r="M62" s="15"/>
      <c r="N62" s="15"/>
      <c r="O62" s="16"/>
    </row>
    <row r="63" spans="1:15" ht="18" customHeight="1">
      <c r="A63" s="29">
        <f t="shared" si="6"/>
        <v>20</v>
      </c>
      <c r="B63" s="2" t="s">
        <v>14</v>
      </c>
      <c r="C63" s="26">
        <f>+'[1]AL 2024'!I69+'[1]AL 2024'!J69+'[1]AL 2024'!L69</f>
        <v>24137.999999999996</v>
      </c>
      <c r="D63" s="26">
        <f>+'[2]AL 2024'!AG69+'[2]AL 2024'!AH69+'[2]AL 2024'!AJ69</f>
        <v>27854.549999999996</v>
      </c>
      <c r="E63" s="15">
        <f>+'[3]AL 2024'!BB69+'[3]AL 2024'!BC69+'[3]AL 2024'!BE69</f>
        <v>43551.419999999991</v>
      </c>
      <c r="F63" s="15">
        <f>+'[3]AL 2024'!BT69+'[3]AL 2024'!BU69+'[3]AL 2024'!BV69+'[3]AL 2024'!BX69</f>
        <v>35236.079999999994</v>
      </c>
      <c r="G63" s="15">
        <f>+'[4]AL 2024'!CJ69+'[4]AL 2024'!CK69+'[4]AL 2024'!CM69</f>
        <v>37302.6</v>
      </c>
      <c r="H63" s="15">
        <f>+'[4]AL 2024'!CZ69</f>
        <v>37020.15</v>
      </c>
      <c r="I63" s="15"/>
      <c r="J63" s="15"/>
      <c r="K63" s="15"/>
      <c r="L63" s="15"/>
      <c r="M63" s="15"/>
      <c r="N63" s="15"/>
      <c r="O63" s="16"/>
    </row>
    <row r="64" spans="1:15" ht="18" customHeight="1">
      <c r="A64" s="29">
        <f t="shared" si="6"/>
        <v>21</v>
      </c>
      <c r="B64" s="2" t="s">
        <v>15</v>
      </c>
      <c r="C64" s="26">
        <f>+'[1]AL 2024'!I70+'[1]AL 2024'!J70+'[1]AL 2024'!L70</f>
        <v>13898.05</v>
      </c>
      <c r="D64" s="26">
        <f>+'[2]AL 2024'!AG70+'[2]AL 2024'!AH70+'[2]AL 2024'!AJ70</f>
        <v>15119.75</v>
      </c>
      <c r="E64" s="15">
        <f>+'[3]AL 2024'!BB70+'[3]AL 2024'!BC70+'[3]AL 2024'!BE70</f>
        <v>24056.150000000005</v>
      </c>
      <c r="F64" s="15">
        <f>+'[3]AL 2024'!BT70+'[3]AL 2024'!BU70+'[3]AL 2024'!BV70+'[3]AL 2024'!BX70</f>
        <v>19131.150000000005</v>
      </c>
      <c r="G64" s="15">
        <f>+'[4]AL 2024'!CJ70+'[4]AL 2024'!CK70+'[4]AL 2024'!CM70</f>
        <v>17722.090000000004</v>
      </c>
      <c r="H64" s="15">
        <f>+'[4]AL 2024'!CZ70</f>
        <v>19160</v>
      </c>
      <c r="I64" s="15"/>
      <c r="J64" s="15"/>
      <c r="K64" s="15"/>
      <c r="L64" s="15"/>
      <c r="M64" s="15"/>
      <c r="N64" s="15"/>
      <c r="O64" s="16"/>
    </row>
    <row r="65" spans="1:16" ht="18" customHeight="1">
      <c r="A65" s="29">
        <f t="shared" si="6"/>
        <v>22</v>
      </c>
      <c r="B65" s="2" t="s">
        <v>67</v>
      </c>
      <c r="C65" s="26">
        <f>+'[1]AL 2024'!I71+'[1]AL 2024'!J71+'[1]AL 2024'!L71</f>
        <v>5640.670000000001</v>
      </c>
      <c r="D65" s="26">
        <f>+'[2]AL 2024'!AG71+'[2]AL 2024'!AH71+'[2]AL 2024'!AJ71</f>
        <v>6838.41</v>
      </c>
      <c r="E65" s="15">
        <f>+'[3]AL 2024'!BB71+'[3]AL 2024'!BC71+'[3]AL 2024'!BE71</f>
        <v>10829.75</v>
      </c>
      <c r="F65" s="15">
        <f>+'[3]AL 2024'!BT71+'[3]AL 2024'!BU71+'[3]AL 2024'!BV71+'[3]AL 2024'!BX71</f>
        <v>9797.0499999999993</v>
      </c>
      <c r="G65" s="15">
        <f>+'[4]AL 2024'!CJ71+'[4]AL 2024'!CK71+'[4]AL 2024'!CM71</f>
        <v>9629.33</v>
      </c>
      <c r="H65" s="15">
        <f>+'[4]AL 2024'!CZ71</f>
        <v>7675.48</v>
      </c>
      <c r="I65" s="15"/>
      <c r="J65" s="15"/>
      <c r="K65" s="15"/>
      <c r="L65" s="15"/>
      <c r="M65" s="15"/>
      <c r="N65" s="15"/>
      <c r="O65" s="16"/>
    </row>
    <row r="66" spans="1:16" ht="21.6" customHeight="1">
      <c r="A66" s="29">
        <f t="shared" si="6"/>
        <v>23</v>
      </c>
      <c r="B66" s="5" t="s">
        <v>57</v>
      </c>
      <c r="C66" s="26">
        <f>+'[1]AL 2024'!I72+'[1]AL 2024'!J72+'[1]AL 2024'!L72</f>
        <v>331184</v>
      </c>
      <c r="D66" s="26">
        <f>+'[2]AL 2024'!AG72+'[2]AL 2024'!AH72+'[2]AL 2024'!AJ72</f>
        <v>325839</v>
      </c>
      <c r="E66" s="15">
        <f>+'[3]AL 2024'!BB72+'[3]AL 2024'!BC72+'[3]AL 2024'!BE72</f>
        <v>290452.64</v>
      </c>
      <c r="F66" s="15">
        <f>+'[3]AL 2024'!BT72+'[3]AL 2024'!BU72+'[3]AL 2024'!BV72+'[3]AL 2024'!BX72</f>
        <v>397519.64</v>
      </c>
      <c r="G66" s="15">
        <f>+'[4]AL 2024'!CJ72+'[4]AL 2024'!CK72+'[4]AL 2024'!CM72</f>
        <v>244349.52</v>
      </c>
      <c r="H66" s="15">
        <f>+'[4]AL 2024'!CZ72</f>
        <v>16980.259999999998</v>
      </c>
      <c r="I66" s="15"/>
      <c r="J66" s="15"/>
      <c r="K66" s="15"/>
      <c r="L66" s="15"/>
      <c r="M66" s="15"/>
      <c r="N66" s="15"/>
      <c r="O66" s="16"/>
    </row>
    <row r="67" spans="1:16" ht="18" customHeight="1">
      <c r="A67" s="29">
        <f t="shared" si="6"/>
        <v>24</v>
      </c>
      <c r="B67" s="5" t="s">
        <v>82</v>
      </c>
      <c r="C67" s="26">
        <f>+'[1]AL 2024'!I73+'[1]AL 2024'!J73+'[1]AL 2024'!L73</f>
        <v>202559.80000000002</v>
      </c>
      <c r="D67" s="26">
        <f>+'[2]AL 2024'!AG73+'[2]AL 2024'!AH73+'[2]AL 2024'!AJ73</f>
        <v>186846.31</v>
      </c>
      <c r="E67" s="15">
        <f>+'[3]AL 2024'!BB73+'[3]AL 2024'!BC73+'[3]AL 2024'!BE73</f>
        <v>173401.35</v>
      </c>
      <c r="F67" s="15">
        <f>+'[3]AL 2024'!BT73+'[3]AL 2024'!BU73+'[3]AL 2024'!BV73+'[3]AL 2024'!BX73</f>
        <v>200503.91</v>
      </c>
      <c r="G67" s="15">
        <f>+'[4]AL 2024'!CJ73+'[4]AL 2024'!CK73+'[4]AL 2024'!CM73</f>
        <v>194590.87</v>
      </c>
      <c r="H67" s="15">
        <f>+'[4]AL 2024'!CZ73</f>
        <v>80831.3</v>
      </c>
      <c r="I67" s="15"/>
      <c r="J67" s="15"/>
      <c r="K67" s="15"/>
      <c r="L67" s="15"/>
      <c r="M67" s="15"/>
      <c r="N67" s="15"/>
      <c r="O67" s="16"/>
    </row>
    <row r="68" spans="1:16" ht="18" customHeight="1">
      <c r="A68" s="29">
        <f t="shared" si="6"/>
        <v>25</v>
      </c>
      <c r="B68" s="5" t="s">
        <v>85</v>
      </c>
      <c r="C68" s="26">
        <f>+'[1]AL 2024'!I74+'[1]AL 2024'!J74+'[1]AL 2024'!L74</f>
        <v>30577</v>
      </c>
      <c r="D68" s="26">
        <f>+'[2]AL 2024'!AG74+'[2]AL 2024'!AH74+'[2]AL 2024'!AJ74</f>
        <v>32854</v>
      </c>
      <c r="E68" s="15">
        <f>+'[3]AL 2024'!BB74+'[3]AL 2024'!BC74+'[3]AL 2024'!BE74</f>
        <v>34500</v>
      </c>
      <c r="F68" s="15">
        <f>+'[3]AL 2024'!BT74+'[3]AL 2024'!BU74+'[3]AL 2024'!BV74+'[3]AL 2024'!BX74</f>
        <v>43325</v>
      </c>
      <c r="G68" s="15">
        <f>+'[4]AL 2024'!CJ74+'[4]AL 2024'!CK74+'[4]AL 2024'!CM74</f>
        <v>39728</v>
      </c>
      <c r="H68" s="15">
        <f>+'[4]AL 2024'!CZ74</f>
        <v>39996.629999999997</v>
      </c>
      <c r="I68" s="15"/>
      <c r="J68" s="15"/>
      <c r="K68" s="15"/>
      <c r="L68" s="15"/>
      <c r="M68" s="15"/>
      <c r="N68" s="15"/>
      <c r="O68" s="16"/>
    </row>
    <row r="69" spans="1:16" ht="18" customHeight="1">
      <c r="A69" s="29">
        <f t="shared" si="6"/>
        <v>26</v>
      </c>
      <c r="B69" s="5" t="s">
        <v>86</v>
      </c>
      <c r="C69" s="26">
        <f>+'[1]AL 2024'!I75+'[1]AL 2024'!J75+'[1]AL 2024'!L75</f>
        <v>202034</v>
      </c>
      <c r="D69" s="26">
        <f>+'[2]AL 2024'!AG75+'[2]AL 2024'!AH75+'[2]AL 2024'!AJ75</f>
        <v>268510</v>
      </c>
      <c r="E69" s="15">
        <f>+'[3]AL 2024'!BB75+'[3]AL 2024'!BC75+'[3]AL 2024'!BE75</f>
        <v>241564</v>
      </c>
      <c r="F69" s="15">
        <f>+'[3]AL 2024'!BT75+'[3]AL 2024'!BU75+'[3]AL 2024'!BV75+'[3]AL 2024'!BX75</f>
        <v>289303</v>
      </c>
      <c r="G69" s="15">
        <f>+'[4]AL 2024'!CJ75+'[4]AL 2024'!CK75+'[4]AL 2024'!CM75</f>
        <v>273237</v>
      </c>
      <c r="H69" s="15">
        <f>+'[4]AL 2024'!CZ75</f>
        <v>22688.16</v>
      </c>
      <c r="I69" s="15"/>
      <c r="J69" s="15"/>
      <c r="K69" s="15"/>
      <c r="L69" s="15"/>
      <c r="M69" s="15"/>
      <c r="N69" s="15"/>
      <c r="O69" s="16"/>
    </row>
    <row r="70" spans="1:16" ht="18" customHeight="1">
      <c r="A70" s="29"/>
      <c r="B70" s="46" t="s">
        <v>91</v>
      </c>
      <c r="C70" s="26"/>
      <c r="D70" s="26"/>
      <c r="E70" s="15">
        <f>+'[3]AL 2024'!BB76+'[3]AL 2024'!BC76+'[3]AL 2024'!BE76</f>
        <v>0</v>
      </c>
      <c r="F70" s="15">
        <f>+'[3]AL 2024'!BT76+'[3]AL 2024'!BU76+'[3]AL 2024'!BV76+'[3]AL 2024'!BX76</f>
        <v>0</v>
      </c>
      <c r="G70" s="15">
        <f>+'[4]AL 2024'!CJ76+'[4]AL 2024'!CK76+'[4]AL 2024'!CM76</f>
        <v>0</v>
      </c>
      <c r="H70" s="15">
        <f>+'[4]AL 2024'!CZ76</f>
        <v>6031.84</v>
      </c>
      <c r="I70" s="15"/>
      <c r="J70" s="15"/>
      <c r="K70" s="15"/>
      <c r="L70" s="15"/>
      <c r="M70" s="15"/>
      <c r="N70" s="15"/>
      <c r="O70" s="16"/>
    </row>
    <row r="71" spans="1:16" s="10" customFormat="1" ht="14.1" customHeight="1">
      <c r="A71" s="61" t="s">
        <v>24</v>
      </c>
      <c r="B71" s="62"/>
      <c r="C71" s="27">
        <f>SUM(C44:C70)</f>
        <v>5104887.6899999995</v>
      </c>
      <c r="D71" s="27">
        <f t="shared" ref="D71:H71" si="7">SUM(D44:D70)</f>
        <v>6089989.7199999997</v>
      </c>
      <c r="E71" s="27">
        <f t="shared" si="7"/>
        <v>5720248.9499999993</v>
      </c>
      <c r="F71" s="27">
        <f t="shared" si="7"/>
        <v>8861723.7699999996</v>
      </c>
      <c r="G71" s="27">
        <f t="shared" si="7"/>
        <v>6721515.8999999985</v>
      </c>
      <c r="H71" s="27">
        <f t="shared" si="7"/>
        <v>1504855.2099999995</v>
      </c>
      <c r="I71" s="27">
        <f t="shared" ref="I71:N71" si="8">SUM(I44:I69)</f>
        <v>0</v>
      </c>
      <c r="J71" s="27">
        <f t="shared" si="8"/>
        <v>0</v>
      </c>
      <c r="K71" s="27">
        <f t="shared" si="8"/>
        <v>0</v>
      </c>
      <c r="L71" s="27">
        <f t="shared" si="8"/>
        <v>0</v>
      </c>
      <c r="M71" s="27">
        <f t="shared" si="8"/>
        <v>0</v>
      </c>
      <c r="N71" s="27">
        <f t="shared" si="8"/>
        <v>0</v>
      </c>
      <c r="O71" s="20">
        <f>SUM(C71:N71)</f>
        <v>34003221.239999995</v>
      </c>
      <c r="P71" s="20">
        <f>+'[4]AL 2024'!$BG$77+'[4]AL 2024'!$DE$77</f>
        <v>34003221.239999995</v>
      </c>
    </row>
    <row r="72" spans="1:16" s="10" customFormat="1" ht="14.1" customHeight="1">
      <c r="A72" s="40"/>
      <c r="B72" s="44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0"/>
    </row>
    <row r="73" spans="1:16" s="10" customFormat="1" ht="14.1" customHeight="1">
      <c r="A73" s="40"/>
      <c r="B73" s="44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0"/>
    </row>
    <row r="74" spans="1:16" ht="14.1" customHeight="1">
      <c r="A74" s="31">
        <v>1</v>
      </c>
      <c r="B74" s="47" t="s">
        <v>58</v>
      </c>
      <c r="C74" s="26">
        <v>2450.16</v>
      </c>
      <c r="D74" s="26">
        <v>3513.4800000000005</v>
      </c>
      <c r="E74" s="15">
        <f>+'[3]AL 2024'!BB80+'[3]AL 2024'!BC80+'[3]AL 2024'!BE80</f>
        <v>4793.28</v>
      </c>
      <c r="F74" s="15">
        <f>+'[3]AL 2024'!BT80+'[3]AL 2024'!BU80+'[3]AL 2024'!BV80+'[3]AL 2024'!BX80</f>
        <v>4079.6399999999994</v>
      </c>
      <c r="G74" s="15">
        <f>+'[4]AL 2024'!CJ80+'[4]AL 2024'!CK80+'[4]AL 2024'!CM80</f>
        <v>3886.64</v>
      </c>
      <c r="H74" s="15">
        <f>+'[4]AL 2024'!CZ80</f>
        <v>4628.82</v>
      </c>
      <c r="I74" s="15"/>
      <c r="J74" s="15"/>
      <c r="K74" s="15"/>
      <c r="L74" s="15"/>
      <c r="M74" s="15"/>
      <c r="N74" s="15"/>
      <c r="O74" s="16"/>
    </row>
    <row r="75" spans="1:16" ht="14.1" customHeight="1">
      <c r="A75" s="29">
        <f>A74+1</f>
        <v>2</v>
      </c>
      <c r="B75" s="4" t="s">
        <v>59</v>
      </c>
      <c r="C75" s="26">
        <v>2817.32</v>
      </c>
      <c r="D75" s="26">
        <v>3188.02</v>
      </c>
      <c r="E75" s="15">
        <f>+'[3]AL 2024'!BB81+'[3]AL 2024'!BC81+'[3]AL 2024'!BE81</f>
        <v>4744.96</v>
      </c>
      <c r="F75" s="15">
        <f>+'[3]AL 2024'!BT81+'[3]AL 2024'!BU81+'[3]AL 2024'!BV81+'[3]AL 2024'!BX81</f>
        <v>3558.72</v>
      </c>
      <c r="G75" s="15">
        <f>+'[4]AL 2024'!CJ81+'[4]AL 2024'!CK81+'[4]AL 2024'!CM81</f>
        <v>4596.68</v>
      </c>
      <c r="H75" s="15">
        <f>+'[4]AL 2024'!CZ81</f>
        <v>5424.5700000000006</v>
      </c>
      <c r="I75" s="15"/>
      <c r="J75" s="15"/>
      <c r="K75" s="15"/>
      <c r="L75" s="15"/>
      <c r="M75" s="15"/>
      <c r="N75" s="15"/>
      <c r="O75" s="16"/>
    </row>
    <row r="76" spans="1:16" ht="14.1" customHeight="1">
      <c r="A76" s="29">
        <f t="shared" ref="A76:A83" si="9">A75+1</f>
        <v>3</v>
      </c>
      <c r="B76" s="3" t="s">
        <v>56</v>
      </c>
      <c r="C76" s="26">
        <v>2115.6999999999998</v>
      </c>
      <c r="D76" s="26">
        <v>3165.82</v>
      </c>
      <c r="E76" s="15">
        <f>+'[3]AL 2024'!BB82+'[3]AL 2024'!BC82+'[3]AL 2024'!BE82</f>
        <v>4343.6000000000004</v>
      </c>
      <c r="F76" s="15">
        <f>+'[3]AL 2024'!BT82+'[3]AL 2024'!BU82+'[3]AL 2024'!BV82+'[3]AL 2024'!BX82</f>
        <v>3431.7200000000003</v>
      </c>
      <c r="G76" s="15">
        <f>+'[4]AL 2024'!CJ82+'[4]AL 2024'!CK82+'[4]AL 2024'!CM82</f>
        <v>3400</v>
      </c>
      <c r="H76" s="15">
        <f>+'[4]AL 2024'!CZ82</f>
        <v>4032.44</v>
      </c>
      <c r="I76" s="15"/>
      <c r="J76" s="15"/>
      <c r="K76" s="15"/>
      <c r="L76" s="15"/>
      <c r="M76" s="15"/>
      <c r="N76" s="15"/>
      <c r="O76" s="16"/>
    </row>
    <row r="77" spans="1:16" ht="14.1" customHeight="1">
      <c r="A77" s="29">
        <f t="shared" si="9"/>
        <v>4</v>
      </c>
      <c r="B77" s="4" t="s">
        <v>60</v>
      </c>
      <c r="C77" s="26">
        <v>1631.08</v>
      </c>
      <c r="D77" s="26">
        <v>1819.8000000000004</v>
      </c>
      <c r="E77" s="15">
        <f>+'[3]AL 2024'!BB83+'[3]AL 2024'!BC83+'[3]AL 2024'!BE83</f>
        <v>2992.56</v>
      </c>
      <c r="F77" s="15">
        <f>+'[3]AL 2024'!BT83+'[3]AL 2024'!BU83+'[3]AL 2024'!BV83+'[3]AL 2024'!BX83</f>
        <v>2709.48</v>
      </c>
      <c r="G77" s="15">
        <f>+'[4]AL 2024'!CJ83+'[4]AL 2024'!CK83+'[4]AL 2024'!CM83</f>
        <v>2561.2000000000003</v>
      </c>
      <c r="H77" s="15">
        <f>+'[4]AL 2024'!CZ83</f>
        <v>3041.5699999999997</v>
      </c>
      <c r="I77" s="15"/>
      <c r="J77" s="15"/>
      <c r="K77" s="15"/>
      <c r="L77" s="15"/>
      <c r="M77" s="15"/>
      <c r="N77" s="15"/>
      <c r="O77" s="16"/>
    </row>
    <row r="78" spans="1:16" ht="14.1" customHeight="1">
      <c r="A78" s="29">
        <f t="shared" si="9"/>
        <v>5</v>
      </c>
      <c r="B78" s="4" t="s">
        <v>61</v>
      </c>
      <c r="C78" s="26">
        <v>5269.69</v>
      </c>
      <c r="D78" s="26">
        <v>7521.8399999999992</v>
      </c>
      <c r="E78" s="15">
        <f>+'[3]AL 2024'!BB84+'[3]AL 2024'!BC84+'[3]AL 2024'!BE84</f>
        <v>10480.700000000001</v>
      </c>
      <c r="F78" s="15">
        <f>+'[3]AL 2024'!BT84+'[3]AL 2024'!BU84+'[3]AL 2024'!BV84+'[3]AL 2024'!BX84</f>
        <v>8782.2199999999993</v>
      </c>
      <c r="G78" s="15">
        <f>+'[4]AL 2024'!CJ84+'[4]AL 2024'!CK84+'[4]AL 2024'!CM84</f>
        <v>8310.42</v>
      </c>
      <c r="H78" s="15">
        <f>+'[4]AL 2024'!CZ84</f>
        <v>11508.73</v>
      </c>
      <c r="I78" s="15"/>
      <c r="J78" s="15"/>
      <c r="K78" s="15"/>
      <c r="L78" s="15"/>
      <c r="M78" s="15"/>
      <c r="N78" s="15"/>
      <c r="O78" s="16"/>
    </row>
    <row r="79" spans="1:16" ht="14.1" customHeight="1">
      <c r="A79" s="29">
        <f t="shared" si="9"/>
        <v>6</v>
      </c>
      <c r="B79" s="1" t="s">
        <v>36</v>
      </c>
      <c r="C79" s="26">
        <v>4610.16</v>
      </c>
      <c r="D79" s="26">
        <f>6841.1-0.1</f>
        <v>6841</v>
      </c>
      <c r="E79" s="15">
        <f>+'[3]AL 2024'!BB85+'[3]AL 2024'!BC85+'[3]AL 2024'!BE85</f>
        <v>9375.3399999999983</v>
      </c>
      <c r="F79" s="15">
        <f>+'[3]AL 2024'!BT85+'[3]AL 2024'!BU85+'[3]AL 2024'!BV85+'[3]AL 2024'!BX85</f>
        <v>7724.04</v>
      </c>
      <c r="G79" s="15">
        <f>+'[4]AL 2024'!CJ85+'[4]AL 2024'!CK85+'[4]AL 2024'!CM85</f>
        <v>7346.6</v>
      </c>
      <c r="H79" s="15">
        <f>+'[4]AL 2024'!CZ85</f>
        <v>8647.61</v>
      </c>
      <c r="I79" s="15"/>
      <c r="J79" s="15"/>
      <c r="K79" s="15"/>
      <c r="L79" s="15"/>
      <c r="M79" s="15"/>
      <c r="N79" s="15"/>
      <c r="O79" s="16"/>
    </row>
    <row r="80" spans="1:16" ht="14.1" customHeight="1">
      <c r="A80" s="29">
        <v>7</v>
      </c>
      <c r="B80" s="1" t="s">
        <v>62</v>
      </c>
      <c r="C80" s="26">
        <v>845.28</v>
      </c>
      <c r="D80" s="26">
        <v>915.72</v>
      </c>
      <c r="E80" s="15">
        <f>+'[3]AL 2024'!BB86+'[3]AL 2024'!BC86+'[3]AL 2024'!BE86</f>
        <v>1040.08</v>
      </c>
      <c r="F80" s="15">
        <f>+'[3]AL 2024'!BT86+'[3]AL 2024'!BU86+'[3]AL 2024'!BV86+'[3]AL 2024'!BX86</f>
        <v>1338.36</v>
      </c>
      <c r="G80" s="15">
        <f>+'[4]AL 2024'!CJ86+'[4]AL 2024'!CK86+'[4]AL 2024'!CM86</f>
        <v>1338.36</v>
      </c>
      <c r="H80" s="15">
        <f>+'[4]AL 2024'!CZ86</f>
        <v>1593.21</v>
      </c>
      <c r="I80" s="15"/>
      <c r="J80" s="15"/>
      <c r="K80" s="15"/>
      <c r="L80" s="15"/>
      <c r="M80" s="15"/>
      <c r="N80" s="15"/>
      <c r="O80" s="16"/>
    </row>
    <row r="81" spans="1:16" ht="14.1" customHeight="1">
      <c r="A81" s="29">
        <f t="shared" si="9"/>
        <v>8</v>
      </c>
      <c r="B81" s="4" t="s">
        <v>25</v>
      </c>
      <c r="C81" s="26">
        <v>0</v>
      </c>
      <c r="D81" s="26">
        <v>8424.9500000000007</v>
      </c>
      <c r="E81" s="15">
        <f>+'[3]AL 2024'!BB87+'[3]AL 2024'!BC87+'[3]AL 2024'!BE87</f>
        <v>6915.2400000000007</v>
      </c>
      <c r="F81" s="15">
        <f>+'[3]AL 2024'!BT87+'[3]AL 2024'!BU87+'[3]AL 2024'!BV87+'[3]AL 2024'!BX87</f>
        <v>7279.2</v>
      </c>
      <c r="G81" s="15">
        <f>+'[4]AL 2024'!CJ87+'[4]AL 2024'!CK87+'[4]AL 2024'!CM87</f>
        <v>6257.76</v>
      </c>
      <c r="H81" s="15">
        <f>+'[4]AL 2024'!CZ87</f>
        <v>13944.399999999998</v>
      </c>
      <c r="I81" s="15"/>
      <c r="J81" s="15"/>
      <c r="K81" s="15"/>
      <c r="L81" s="15"/>
      <c r="M81" s="15"/>
      <c r="N81" s="15"/>
      <c r="O81" s="16"/>
    </row>
    <row r="82" spans="1:16" ht="14.1" customHeight="1">
      <c r="A82" s="29">
        <f t="shared" si="9"/>
        <v>9</v>
      </c>
      <c r="B82" s="4" t="s">
        <v>63</v>
      </c>
      <c r="C82" s="26">
        <v>2648.82</v>
      </c>
      <c r="D82" s="26">
        <v>3551.9799999999996</v>
      </c>
      <c r="E82" s="15">
        <f>+'[3]AL 2024'!BB88+'[3]AL 2024'!BC88+'[3]AL 2024'!BE88</f>
        <v>4980.0199999999995</v>
      </c>
      <c r="F82" s="15">
        <f>+'[3]AL 2024'!BT88+'[3]AL 2024'!BU88+'[3]AL 2024'!BV88+'[3]AL 2024'!BX88</f>
        <v>4420.5999999999995</v>
      </c>
      <c r="G82" s="15">
        <f>+'[4]AL 2024'!CJ88+'[4]AL 2024'!CK88+'[4]AL 2024'!CM88</f>
        <v>4192.2800000000007</v>
      </c>
      <c r="H82" s="15">
        <f>+'[4]AL 2024'!CZ88</f>
        <v>4955.99</v>
      </c>
      <c r="I82" s="15"/>
      <c r="J82" s="15"/>
      <c r="K82" s="15"/>
      <c r="L82" s="15"/>
      <c r="M82" s="15"/>
      <c r="N82" s="15"/>
      <c r="O82" s="16"/>
    </row>
    <row r="83" spans="1:16" ht="14.1" customHeight="1">
      <c r="A83" s="29">
        <f t="shared" si="9"/>
        <v>10</v>
      </c>
      <c r="B83" s="4" t="s">
        <v>64</v>
      </c>
      <c r="C83" s="26">
        <v>986.16</v>
      </c>
      <c r="D83" s="26">
        <v>1197.48</v>
      </c>
      <c r="E83" s="15">
        <f>+'[3]AL 2024'!BB89+'[3]AL 2024'!BC89+'[3]AL 2024'!BE89</f>
        <v>1901.88</v>
      </c>
      <c r="F83" s="15">
        <f>+'[3]AL 2024'!BT89+'[3]AL 2024'!BU89+'[3]AL 2024'!BV89+'[3]AL 2024'!BX89</f>
        <v>1690.5600000000002</v>
      </c>
      <c r="G83" s="15">
        <f>+'[4]AL 2024'!CJ89+'[4]AL 2024'!CK89+'[4]AL 2024'!CM89</f>
        <v>1549.68</v>
      </c>
      <c r="H83" s="15">
        <f>+'[4]AL 2024'!CZ89</f>
        <v>1902.47</v>
      </c>
      <c r="I83" s="15"/>
      <c r="J83" s="15"/>
      <c r="K83" s="15"/>
      <c r="L83" s="15"/>
      <c r="M83" s="15"/>
      <c r="N83" s="15"/>
      <c r="O83" s="16"/>
    </row>
    <row r="84" spans="1:16" ht="14.1" customHeight="1">
      <c r="A84" s="29"/>
      <c r="B84" s="48" t="s">
        <v>92</v>
      </c>
      <c r="C84" s="26"/>
      <c r="D84" s="26"/>
      <c r="E84" s="15">
        <f>+'[3]AL 2024'!BB90+'[3]AL 2024'!BC90+'[3]AL 2024'!BE90</f>
        <v>0</v>
      </c>
      <c r="F84" s="15">
        <f>+'[3]AL 2024'!BT90+'[3]AL 2024'!BU90+'[3]AL 2024'!BV90+'[3]AL 2024'!BX90</f>
        <v>0</v>
      </c>
      <c r="G84" s="15">
        <f>+'[4]AL 2024'!CJ90+'[4]AL 2024'!CK90+'[4]AL 2024'!CM90</f>
        <v>0</v>
      </c>
      <c r="H84" s="15">
        <f>+'[4]AL 2024'!CZ90</f>
        <v>1473.81</v>
      </c>
      <c r="I84" s="15"/>
      <c r="J84" s="15"/>
      <c r="K84" s="15"/>
      <c r="L84" s="15"/>
      <c r="M84" s="15"/>
      <c r="N84" s="15"/>
      <c r="O84" s="16"/>
    </row>
    <row r="85" spans="1:16" s="10" customFormat="1" ht="14.1" customHeight="1">
      <c r="A85" s="61" t="s">
        <v>26</v>
      </c>
      <c r="B85" s="62"/>
      <c r="C85" s="27">
        <f>SUM(C74:C84)</f>
        <v>23374.369999999995</v>
      </c>
      <c r="D85" s="27">
        <f t="shared" ref="D85:H85" si="10">SUM(D74:D84)</f>
        <v>40140.090000000004</v>
      </c>
      <c r="E85" s="27">
        <f t="shared" si="10"/>
        <v>51567.659999999996</v>
      </c>
      <c r="F85" s="27">
        <f t="shared" si="10"/>
        <v>45014.539999999994</v>
      </c>
      <c r="G85" s="27">
        <f t="shared" si="10"/>
        <v>43439.62</v>
      </c>
      <c r="H85" s="27">
        <f t="shared" si="10"/>
        <v>61153.62</v>
      </c>
      <c r="I85" s="27">
        <f t="shared" ref="I85:N85" si="11">SUM(I74:I83)</f>
        <v>0</v>
      </c>
      <c r="J85" s="27">
        <f t="shared" si="11"/>
        <v>0</v>
      </c>
      <c r="K85" s="27">
        <f t="shared" si="11"/>
        <v>0</v>
      </c>
      <c r="L85" s="27">
        <f t="shared" si="11"/>
        <v>0</v>
      </c>
      <c r="M85" s="27">
        <f t="shared" si="11"/>
        <v>0</v>
      </c>
      <c r="N85" s="27">
        <f t="shared" si="11"/>
        <v>0</v>
      </c>
      <c r="O85" s="20">
        <f>SUM(C85:N85)</f>
        <v>264689.89999999997</v>
      </c>
      <c r="P85" s="20">
        <f>+'[4]AL 2024'!$DE$91+'[4]AL 2024'!$BG$91</f>
        <v>264690</v>
      </c>
    </row>
    <row r="86" spans="1:16" s="10" customFormat="1" ht="14.1" customHeight="1">
      <c r="A86" s="40"/>
      <c r="B86" s="44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0"/>
    </row>
    <row r="87" spans="1:16" s="10" customFormat="1" ht="14.1" customHeight="1">
      <c r="A87" s="40"/>
      <c r="B87" s="44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0"/>
    </row>
    <row r="88" spans="1:16" s="10" customFormat="1" ht="14.1" customHeight="1">
      <c r="A88" s="29">
        <v>1</v>
      </c>
      <c r="B88" s="22" t="s">
        <v>27</v>
      </c>
      <c r="C88" s="26">
        <f>+'[1]AL 2024'!I92+'[1]AL 2024'!J92+'[1]AL 2024'!L92</f>
        <v>465.0600000000004</v>
      </c>
      <c r="D88" s="26">
        <v>0</v>
      </c>
      <c r="E88" s="15">
        <f>+'[3]AL 2024'!BB94+'[3]AL 2024'!BC94+'[3]AL 2024'!BE94</f>
        <v>0</v>
      </c>
      <c r="F88" s="15">
        <f>+'[3]AL 2024'!BT94+'[3]AL 2024'!BU94+'[3]AL 2024'!BV94+'[3]AL 2024'!BX94</f>
        <v>0</v>
      </c>
      <c r="G88" s="15">
        <f>+'[4]AL 2024'!CJ94+'[4]AL 2024'!CK94+'[4]AL 2024'!CM94</f>
        <v>0</v>
      </c>
      <c r="H88" s="15">
        <f>+'[4]AL 2024'!CZ94</f>
        <v>0</v>
      </c>
      <c r="I88" s="15"/>
      <c r="J88" s="15"/>
      <c r="K88" s="15"/>
      <c r="L88" s="15"/>
      <c r="M88" s="15"/>
      <c r="N88" s="15"/>
      <c r="O88" s="16"/>
    </row>
    <row r="89" spans="1:16" ht="14.1" customHeight="1">
      <c r="A89" s="29">
        <f>A88+1</f>
        <v>2</v>
      </c>
      <c r="B89" s="4" t="s">
        <v>28</v>
      </c>
      <c r="C89" s="26">
        <f>+'[1]AL 2024'!I93+'[1]AL 2024'!J93+'[1]AL 2024'!L93</f>
        <v>8645.0999999999985</v>
      </c>
      <c r="D89" s="26">
        <v>16075.740000000002</v>
      </c>
      <c r="E89" s="15">
        <f>+'[3]AL 2024'!BB95+'[3]AL 2024'!BC95+'[3]AL 2024'!BE95</f>
        <v>18526.500000000004</v>
      </c>
      <c r="F89" s="15">
        <f>+'[3]AL 2024'!BT95+'[3]AL 2024'!BU95+'[3]AL 2024'!BV95+'[3]AL 2024'!BX95</f>
        <v>14989.52</v>
      </c>
      <c r="G89" s="15">
        <f>+'[4]AL 2024'!CJ95+'[4]AL 2024'!CK95+'[4]AL 2024'!CM95</f>
        <v>14127.76</v>
      </c>
      <c r="H89" s="15">
        <f>+'[4]AL 2024'!CZ95</f>
        <v>28951.159999999996</v>
      </c>
      <c r="I89" s="15"/>
      <c r="J89" s="15"/>
      <c r="K89" s="15"/>
      <c r="L89" s="15"/>
      <c r="M89" s="15"/>
      <c r="N89" s="15"/>
      <c r="O89" s="16"/>
    </row>
    <row r="90" spans="1:16" ht="14.1" customHeight="1">
      <c r="A90" s="29">
        <f>A89+1</f>
        <v>3</v>
      </c>
      <c r="B90" s="1" t="s">
        <v>35</v>
      </c>
      <c r="C90" s="26">
        <f>+'[1]AL 2024'!I94+'[1]AL 2024'!J94+'[1]AL 2024'!L94</f>
        <v>4873.0199999999995</v>
      </c>
      <c r="D90" s="26">
        <v>6793.92</v>
      </c>
      <c r="E90" s="15">
        <f>+'[3]AL 2024'!BB96+'[3]AL 2024'!BC96+'[3]AL 2024'!BE96</f>
        <v>4064.2200000000012</v>
      </c>
      <c r="F90" s="15">
        <f>+'[3]AL 2024'!BT96+'[3]AL 2024'!BU96+'[3]AL 2024'!BV96+'[3]AL 2024'!BX96</f>
        <v>5135.8799999999992</v>
      </c>
      <c r="G90" s="15">
        <f>+'[4]AL 2024'!CJ96+'[4]AL 2024'!CK96+'[4]AL 2024'!CM96</f>
        <v>4832.58</v>
      </c>
      <c r="H90" s="15">
        <f>+'[4]AL 2024'!CZ96</f>
        <v>34237.1</v>
      </c>
      <c r="I90" s="15"/>
      <c r="J90" s="15"/>
      <c r="K90" s="15"/>
      <c r="L90" s="15"/>
      <c r="M90" s="15"/>
      <c r="N90" s="15"/>
      <c r="O90" s="16"/>
    </row>
    <row r="91" spans="1:16" ht="14.1" customHeight="1">
      <c r="A91" s="29">
        <f>A90+1</f>
        <v>4</v>
      </c>
      <c r="B91" s="4" t="s">
        <v>29</v>
      </c>
      <c r="C91" s="26">
        <f>+'[1]AL 2024'!I95+'[1]AL 2024'!J95+'[1]AL 2024'!L95</f>
        <v>5014.5599999999995</v>
      </c>
      <c r="D91" s="26">
        <v>8310.42</v>
      </c>
      <c r="E91" s="15">
        <f>+'[3]AL 2024'!BB97+'[3]AL 2024'!BC97+'[3]AL 2024'!BE97</f>
        <v>10413.300000000001</v>
      </c>
      <c r="F91" s="15">
        <f>+'[3]AL 2024'!BT97+'[3]AL 2024'!BU97+'[3]AL 2024'!BV97+'[3]AL 2024'!BX97</f>
        <v>8573.2800000000007</v>
      </c>
      <c r="G91" s="15">
        <f>+'[4]AL 2024'!CJ97+'[4]AL 2024'!CK97+'[4]AL 2024'!CM97</f>
        <v>8128.4400000000005</v>
      </c>
      <c r="H91" s="15">
        <f>+'[4]AL 2024'!CZ97</f>
        <v>16543.520000000004</v>
      </c>
      <c r="I91" s="15"/>
      <c r="J91" s="15"/>
      <c r="K91" s="15"/>
      <c r="L91" s="15"/>
      <c r="M91" s="15"/>
      <c r="N91" s="15"/>
      <c r="O91" s="16"/>
    </row>
    <row r="92" spans="1:16" ht="14.1" customHeight="1">
      <c r="A92" s="29">
        <f>A91+1</f>
        <v>5</v>
      </c>
      <c r="B92" s="22" t="s">
        <v>87</v>
      </c>
      <c r="C92" s="26">
        <f>+'[1]AL 2024'!I96+'[1]AL 2024'!J96+'[1]AL 2024'!L96</f>
        <v>1273.8600000000001</v>
      </c>
      <c r="D92" s="26">
        <v>1617.6000000000001</v>
      </c>
      <c r="E92" s="15">
        <f>+'[3]AL 2024'!BB98+'[3]AL 2024'!BC98+'[3]AL 2024'!BE98</f>
        <v>2689.26</v>
      </c>
      <c r="F92" s="15">
        <f>+'[3]AL 2024'!BT98+'[3]AL 2024'!BU98+'[3]AL 2024'!BV98+'[3]AL 2024'!BX98</f>
        <v>2487.06</v>
      </c>
      <c r="G92" s="15">
        <f>+'[4]AL 2024'!CJ98+'[4]AL 2024'!CK98+'[4]AL 2024'!CM98</f>
        <v>2365.7399999999998</v>
      </c>
      <c r="H92" s="15">
        <f>+'[4]AL 2024'!CZ98</f>
        <v>4995.91</v>
      </c>
      <c r="I92" s="15"/>
      <c r="J92" s="15"/>
      <c r="K92" s="15"/>
      <c r="L92" s="15"/>
      <c r="M92" s="15"/>
      <c r="N92" s="15"/>
      <c r="O92" s="16"/>
    </row>
    <row r="93" spans="1:16" ht="14.1" customHeight="1">
      <c r="A93" s="29">
        <v>6</v>
      </c>
      <c r="B93" s="4" t="s">
        <v>42</v>
      </c>
      <c r="C93" s="26">
        <f>+'[1]AL 2024'!I97+'[1]AL 2024'!J97+'[1]AL 2024'!L97</f>
        <v>3963.12</v>
      </c>
      <c r="D93" s="26">
        <v>5014.5600000000004</v>
      </c>
      <c r="E93" s="15">
        <f>+'[3]AL 2024'!BB99+'[3]AL 2024'!BC99+'[3]AL 2024'!BE99</f>
        <v>8492.4000000000015</v>
      </c>
      <c r="F93" s="15">
        <f>+'[3]AL 2024'!BT99+'[3]AL 2024'!BU99+'[3]AL 2024'!BV99+'[3]AL 2024'!BX99</f>
        <v>6996.12</v>
      </c>
      <c r="G93" s="15">
        <f>+'[4]AL 2024'!CJ99+'[4]AL 2024'!CK99+'[4]AL 2024'!CM99</f>
        <v>5378.5199999999995</v>
      </c>
      <c r="H93" s="15">
        <f>+'[4]AL 2024'!CZ99</f>
        <v>13510.53</v>
      </c>
      <c r="I93" s="15"/>
      <c r="J93" s="15"/>
      <c r="K93" s="15"/>
      <c r="L93" s="15"/>
      <c r="M93" s="15"/>
      <c r="N93" s="15"/>
      <c r="O93" s="16"/>
    </row>
    <row r="94" spans="1:16" ht="14.1" customHeight="1">
      <c r="A94" s="29">
        <v>7</v>
      </c>
      <c r="B94" s="4" t="s">
        <v>88</v>
      </c>
      <c r="C94" s="26">
        <f>+'[1]AL 2024'!I98+'[1]AL 2024'!J98+'[1]AL 2024'!L98</f>
        <v>4981.5599999999995</v>
      </c>
      <c r="D94" s="26">
        <v>6219.8</v>
      </c>
      <c r="E94" s="15">
        <f>+'[3]AL 2024'!BB100+'[3]AL 2024'!BC100+'[3]AL 2024'!BE100</f>
        <v>10477.16</v>
      </c>
      <c r="F94" s="15">
        <f>+'[3]AL 2024'!BT100+'[3]AL 2024'!BU100+'[3]AL 2024'!BV100+'[3]AL 2024'!BX100</f>
        <v>7588.58</v>
      </c>
      <c r="G94" s="15">
        <f>+'[4]AL 2024'!CJ100+'[4]AL 2024'!CK100+'[4]AL 2024'!CM100</f>
        <v>7152.5400000000009</v>
      </c>
      <c r="H94" s="15">
        <f>+'[4]AL 2024'!CZ100</f>
        <v>16957.09</v>
      </c>
      <c r="I94" s="15"/>
      <c r="J94" s="15"/>
      <c r="K94" s="15"/>
      <c r="L94" s="15"/>
      <c r="M94" s="15"/>
      <c r="N94" s="15"/>
      <c r="O94" s="16"/>
    </row>
    <row r="95" spans="1:16" s="10" customFormat="1" ht="14.1" customHeight="1">
      <c r="A95" s="52" t="s">
        <v>30</v>
      </c>
      <c r="B95" s="53"/>
      <c r="C95" s="27">
        <f>SUM(C88:C94)</f>
        <v>29216.28</v>
      </c>
      <c r="D95" s="27">
        <f t="shared" ref="D95:H95" si="12">SUM(D88:D94)</f>
        <v>44032.04</v>
      </c>
      <c r="E95" s="27">
        <f t="shared" si="12"/>
        <v>54662.840000000011</v>
      </c>
      <c r="F95" s="27">
        <f t="shared" si="12"/>
        <v>45770.44</v>
      </c>
      <c r="G95" s="27">
        <f t="shared" si="12"/>
        <v>41985.579999999994</v>
      </c>
      <c r="H95" s="27">
        <f t="shared" si="12"/>
        <v>115195.31</v>
      </c>
      <c r="I95" s="27">
        <f t="shared" ref="I95:N95" si="13">SUM(I88:I94)</f>
        <v>0</v>
      </c>
      <c r="J95" s="27">
        <f t="shared" si="13"/>
        <v>0</v>
      </c>
      <c r="K95" s="27">
        <f t="shared" si="13"/>
        <v>0</v>
      </c>
      <c r="L95" s="27">
        <f t="shared" si="13"/>
        <v>0</v>
      </c>
      <c r="M95" s="27">
        <f t="shared" si="13"/>
        <v>0</v>
      </c>
      <c r="N95" s="27">
        <f t="shared" si="13"/>
        <v>0</v>
      </c>
      <c r="O95" s="20">
        <f>SUM(C95:N95)</f>
        <v>330862.49</v>
      </c>
      <c r="P95" s="20">
        <f>+'[4]AL 2024'!$BG$101+'[4]AL 2024'!$DE$101</f>
        <v>330862.49</v>
      </c>
    </row>
    <row r="96" spans="1:16" s="10" customFormat="1" ht="14.1" customHeight="1">
      <c r="A96" s="52" t="s">
        <v>90</v>
      </c>
      <c r="B96" s="53"/>
      <c r="C96" s="27">
        <f>+C31+C41+C71+C85+C95</f>
        <v>6542374.96</v>
      </c>
      <c r="D96" s="27">
        <f t="shared" ref="D96:H96" si="14">+D31+D41+D71+D85+D95</f>
        <v>7947212.9900000012</v>
      </c>
      <c r="E96" s="27">
        <f t="shared" si="14"/>
        <v>8274412.0499999998</v>
      </c>
      <c r="F96" s="27">
        <f t="shared" si="14"/>
        <v>11080457.17</v>
      </c>
      <c r="G96" s="27">
        <f t="shared" si="14"/>
        <v>8715365.2499999981</v>
      </c>
      <c r="H96" s="27">
        <f t="shared" si="14"/>
        <v>4655831.51</v>
      </c>
      <c r="I96" s="27">
        <f t="shared" ref="I96:N96" si="15">+I31+I41+I71+I85+I95</f>
        <v>0</v>
      </c>
      <c r="J96" s="27">
        <f t="shared" si="15"/>
        <v>0</v>
      </c>
      <c r="K96" s="27">
        <f t="shared" si="15"/>
        <v>0</v>
      </c>
      <c r="L96" s="27">
        <f t="shared" si="15"/>
        <v>0</v>
      </c>
      <c r="M96" s="27">
        <f t="shared" si="15"/>
        <v>0</v>
      </c>
      <c r="N96" s="27">
        <f t="shared" si="15"/>
        <v>0</v>
      </c>
      <c r="O96" s="20"/>
    </row>
    <row r="97" spans="1:16" s="10" customFormat="1" ht="21.75" customHeight="1">
      <c r="A97" s="32">
        <v>1</v>
      </c>
      <c r="B97" s="4" t="s">
        <v>46</v>
      </c>
      <c r="C97" s="26">
        <v>260000</v>
      </c>
      <c r="D97" s="26">
        <v>364000</v>
      </c>
      <c r="E97" s="15">
        <v>368000</v>
      </c>
      <c r="F97" s="15">
        <v>144000</v>
      </c>
      <c r="G97" s="15">
        <v>332000</v>
      </c>
      <c r="H97" s="15">
        <v>559000</v>
      </c>
      <c r="I97" s="15"/>
      <c r="J97" s="15"/>
      <c r="K97" s="15"/>
      <c r="L97" s="15"/>
      <c r="M97" s="15"/>
      <c r="N97" s="15"/>
      <c r="O97" s="16"/>
    </row>
    <row r="98" spans="1:16" s="11" customFormat="1" ht="24" customHeight="1">
      <c r="A98" s="32">
        <v>2</v>
      </c>
      <c r="B98" s="49" t="s">
        <v>93</v>
      </c>
      <c r="C98" s="34">
        <v>244000</v>
      </c>
      <c r="D98" s="34">
        <v>256000</v>
      </c>
      <c r="E98" s="15">
        <v>308000</v>
      </c>
      <c r="F98" s="37">
        <v>436000</v>
      </c>
      <c r="G98" s="37">
        <v>264000</v>
      </c>
      <c r="H98" s="37">
        <v>315000</v>
      </c>
      <c r="I98" s="37"/>
      <c r="J98" s="37"/>
      <c r="K98" s="37"/>
      <c r="L98" s="37"/>
      <c r="M98" s="37"/>
      <c r="N98" s="37"/>
      <c r="O98" s="16"/>
    </row>
    <row r="99" spans="1:16" s="11" customFormat="1" ht="24" customHeight="1">
      <c r="A99" s="35">
        <v>3</v>
      </c>
      <c r="B99" s="50" t="s">
        <v>91</v>
      </c>
      <c r="C99" s="34">
        <v>0</v>
      </c>
      <c r="D99" s="34">
        <v>0</v>
      </c>
      <c r="E99" s="15">
        <v>0</v>
      </c>
      <c r="F99" s="37">
        <v>0</v>
      </c>
      <c r="G99" s="37">
        <v>0</v>
      </c>
      <c r="H99" s="37">
        <v>150000</v>
      </c>
      <c r="I99" s="37"/>
      <c r="J99" s="37"/>
      <c r="K99" s="37"/>
      <c r="L99" s="37"/>
      <c r="M99" s="37"/>
      <c r="N99" s="37"/>
      <c r="O99" s="16"/>
    </row>
    <row r="100" spans="1:16" s="12" customFormat="1" ht="17.45" customHeight="1">
      <c r="A100" s="62" t="s">
        <v>89</v>
      </c>
      <c r="B100" s="62"/>
      <c r="C100" s="27">
        <f t="shared" ref="C100:N100" si="16">SUM(C97:C99)</f>
        <v>504000</v>
      </c>
      <c r="D100" s="27">
        <f t="shared" si="16"/>
        <v>620000</v>
      </c>
      <c r="E100" s="27">
        <f t="shared" si="16"/>
        <v>676000</v>
      </c>
      <c r="F100" s="27">
        <f t="shared" si="16"/>
        <v>580000</v>
      </c>
      <c r="G100" s="27">
        <f t="shared" si="16"/>
        <v>596000</v>
      </c>
      <c r="H100" s="27">
        <f t="shared" si="16"/>
        <v>1024000</v>
      </c>
      <c r="I100" s="27">
        <f t="shared" si="16"/>
        <v>0</v>
      </c>
      <c r="J100" s="27">
        <f t="shared" si="16"/>
        <v>0</v>
      </c>
      <c r="K100" s="27">
        <f t="shared" si="16"/>
        <v>0</v>
      </c>
      <c r="L100" s="27">
        <f t="shared" si="16"/>
        <v>0</v>
      </c>
      <c r="M100" s="27">
        <f t="shared" si="16"/>
        <v>0</v>
      </c>
      <c r="N100" s="27">
        <f t="shared" si="16"/>
        <v>0</v>
      </c>
      <c r="O100" s="20">
        <f>SUM(C100:N100)</f>
        <v>4000000</v>
      </c>
      <c r="P100" s="66">
        <f>+'[4]AL 2024'!$DE$110+'[4]AL 2024'!$BG$110</f>
        <v>4000000</v>
      </c>
    </row>
    <row r="101" spans="1:16" s="12" customFormat="1" ht="17.45" customHeight="1">
      <c r="A101" s="42"/>
      <c r="B101" s="51"/>
      <c r="C101" s="43"/>
      <c r="D101" s="43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0"/>
    </row>
    <row r="102" spans="1:16" s="12" customFormat="1" ht="17.45" customHeight="1">
      <c r="A102" s="42"/>
      <c r="B102" s="51"/>
      <c r="C102" s="43"/>
      <c r="D102" s="43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0"/>
    </row>
    <row r="103" spans="1:16" s="12" customFormat="1" ht="19.5" customHeight="1">
      <c r="A103" s="23">
        <v>1</v>
      </c>
      <c r="B103" s="24" t="s">
        <v>49</v>
      </c>
      <c r="C103" s="28">
        <v>2204</v>
      </c>
      <c r="D103" s="28">
        <v>3192</v>
      </c>
      <c r="E103" s="15">
        <v>2052</v>
      </c>
      <c r="F103" s="15">
        <v>1710</v>
      </c>
      <c r="G103" s="15">
        <v>2166</v>
      </c>
      <c r="H103" s="15">
        <v>2684</v>
      </c>
      <c r="I103" s="15"/>
      <c r="J103" s="15"/>
      <c r="K103" s="15"/>
      <c r="L103" s="15"/>
      <c r="M103" s="15"/>
      <c r="N103" s="15"/>
      <c r="O103" s="16"/>
    </row>
    <row r="104" spans="1:16" s="12" customFormat="1" ht="14.1" customHeight="1">
      <c r="A104" s="21">
        <v>2</v>
      </c>
      <c r="B104" s="7" t="s">
        <v>47</v>
      </c>
      <c r="C104" s="26">
        <v>418</v>
      </c>
      <c r="D104" s="26">
        <v>722</v>
      </c>
      <c r="E104" s="15">
        <v>836</v>
      </c>
      <c r="F104" s="38">
        <v>608</v>
      </c>
      <c r="G104" s="38">
        <v>798</v>
      </c>
      <c r="H104" s="38">
        <v>1710</v>
      </c>
      <c r="I104" s="38"/>
      <c r="J104" s="38"/>
      <c r="K104" s="38"/>
      <c r="L104" s="38"/>
      <c r="M104" s="38"/>
      <c r="N104" s="38"/>
      <c r="O104" s="16"/>
    </row>
    <row r="105" spans="1:16" s="10" customFormat="1" ht="14.1" customHeight="1">
      <c r="A105" s="21">
        <v>3</v>
      </c>
      <c r="B105" s="25" t="s">
        <v>48</v>
      </c>
      <c r="C105" s="26">
        <v>0</v>
      </c>
      <c r="D105" s="26">
        <v>0</v>
      </c>
      <c r="E105" s="15">
        <v>0</v>
      </c>
      <c r="F105" s="15">
        <v>0</v>
      </c>
      <c r="G105" s="15">
        <v>0</v>
      </c>
      <c r="H105" s="15">
        <v>0</v>
      </c>
      <c r="I105" s="15"/>
      <c r="J105" s="15"/>
      <c r="K105" s="15"/>
      <c r="L105" s="15"/>
      <c r="M105" s="15"/>
      <c r="N105" s="15"/>
      <c r="O105" s="16"/>
    </row>
    <row r="106" spans="1:16" s="10" customFormat="1" ht="14.45" customHeight="1">
      <c r="A106" s="21">
        <v>4</v>
      </c>
      <c r="B106" s="6" t="s">
        <v>12</v>
      </c>
      <c r="C106" s="26">
        <v>228</v>
      </c>
      <c r="D106" s="26">
        <v>2166</v>
      </c>
      <c r="E106" s="15">
        <v>1140</v>
      </c>
      <c r="F106" s="15">
        <v>1634</v>
      </c>
      <c r="G106" s="15">
        <v>532</v>
      </c>
      <c r="H106" s="15">
        <v>1344</v>
      </c>
      <c r="I106" s="15"/>
      <c r="J106" s="15"/>
      <c r="K106" s="15"/>
      <c r="L106" s="15"/>
      <c r="M106" s="15"/>
      <c r="N106" s="15"/>
      <c r="O106" s="16"/>
    </row>
    <row r="107" spans="1:16" s="10" customFormat="1" ht="14.1" customHeight="1">
      <c r="A107" s="21">
        <v>5</v>
      </c>
      <c r="B107" s="2" t="s">
        <v>15</v>
      </c>
      <c r="C107" s="26">
        <v>4902</v>
      </c>
      <c r="D107" s="26">
        <v>5890</v>
      </c>
      <c r="E107" s="15">
        <v>2504</v>
      </c>
      <c r="F107" s="15">
        <v>3572</v>
      </c>
      <c r="G107" s="15">
        <v>4560</v>
      </c>
      <c r="H107" s="15">
        <v>4140</v>
      </c>
      <c r="I107" s="15"/>
      <c r="J107" s="15"/>
      <c r="K107" s="15"/>
      <c r="L107" s="15"/>
      <c r="M107" s="15"/>
      <c r="N107" s="15"/>
      <c r="O107" s="16"/>
    </row>
    <row r="108" spans="1:16" s="10" customFormat="1" ht="14.1" customHeight="1">
      <c r="A108" s="21">
        <v>6</v>
      </c>
      <c r="B108" s="2" t="s">
        <v>17</v>
      </c>
      <c r="C108" s="26">
        <v>494</v>
      </c>
      <c r="D108" s="26">
        <v>836</v>
      </c>
      <c r="E108" s="15">
        <v>722</v>
      </c>
      <c r="F108" s="15">
        <v>608</v>
      </c>
      <c r="G108" s="15">
        <v>190</v>
      </c>
      <c r="H108" s="15">
        <v>1216</v>
      </c>
      <c r="I108" s="15"/>
      <c r="J108" s="15"/>
      <c r="K108" s="15"/>
      <c r="L108" s="15"/>
      <c r="M108" s="15"/>
      <c r="N108" s="15"/>
      <c r="O108" s="16"/>
    </row>
    <row r="109" spans="1:16" s="10" customFormat="1" ht="19.5" customHeight="1">
      <c r="A109" s="21">
        <v>7</v>
      </c>
      <c r="B109" s="1" t="s">
        <v>8</v>
      </c>
      <c r="C109" s="26">
        <v>722</v>
      </c>
      <c r="D109" s="26">
        <v>2014</v>
      </c>
      <c r="E109" s="15">
        <v>1558</v>
      </c>
      <c r="F109" s="15">
        <v>2242</v>
      </c>
      <c r="G109" s="15">
        <v>2280</v>
      </c>
      <c r="H109" s="15">
        <v>2406</v>
      </c>
      <c r="I109" s="15"/>
      <c r="J109" s="15"/>
      <c r="K109" s="15"/>
      <c r="L109" s="15"/>
      <c r="M109" s="15"/>
      <c r="N109" s="15"/>
      <c r="O109" s="16"/>
    </row>
    <row r="110" spans="1:16" s="10" customFormat="1" ht="30.75" customHeight="1">
      <c r="A110" s="52" t="s">
        <v>50</v>
      </c>
      <c r="B110" s="53"/>
      <c r="C110" s="27">
        <f>SUM(C103:C109)</f>
        <v>8968</v>
      </c>
      <c r="D110" s="27">
        <f t="shared" ref="D110:H110" si="17">SUM(D103:D109)</f>
        <v>14820</v>
      </c>
      <c r="E110" s="27">
        <f t="shared" si="17"/>
        <v>8812</v>
      </c>
      <c r="F110" s="27">
        <f t="shared" si="17"/>
        <v>10374</v>
      </c>
      <c r="G110" s="27">
        <f t="shared" si="17"/>
        <v>10526</v>
      </c>
      <c r="H110" s="27">
        <f t="shared" si="17"/>
        <v>13500</v>
      </c>
      <c r="I110" s="27">
        <f t="shared" ref="I110:N110" si="18">SUM(I103:I109)</f>
        <v>0</v>
      </c>
      <c r="J110" s="27">
        <f t="shared" si="18"/>
        <v>0</v>
      </c>
      <c r="K110" s="27">
        <f t="shared" si="18"/>
        <v>0</v>
      </c>
      <c r="L110" s="27">
        <f t="shared" si="18"/>
        <v>0</v>
      </c>
      <c r="M110" s="27">
        <f t="shared" si="18"/>
        <v>0</v>
      </c>
      <c r="N110" s="27">
        <f t="shared" si="18"/>
        <v>0</v>
      </c>
      <c r="O110" s="20">
        <f>SUM(C110:N110)</f>
        <v>67000</v>
      </c>
      <c r="P110" s="20">
        <f>+'[4]AL 2024'!$BG$120+'[4]AL 2024'!$DE$120</f>
        <v>67000</v>
      </c>
    </row>
    <row r="111" spans="1:16">
      <c r="C111" s="36">
        <f>+C96+C100+C110</f>
        <v>7055342.96</v>
      </c>
      <c r="D111" s="36">
        <f t="shared" ref="D111:H111" si="19">+D96+D100+D110</f>
        <v>8582032.9900000021</v>
      </c>
      <c r="E111" s="36">
        <f t="shared" si="19"/>
        <v>8959224.0500000007</v>
      </c>
      <c r="F111" s="36">
        <f t="shared" si="19"/>
        <v>11670831.17</v>
      </c>
      <c r="G111" s="36">
        <f t="shared" si="19"/>
        <v>9321891.2499999981</v>
      </c>
      <c r="H111" s="36">
        <f t="shared" si="19"/>
        <v>5693331.5099999998</v>
      </c>
    </row>
    <row r="112" spans="1:16" ht="12.75">
      <c r="C112" s="36">
        <f>+'[3]AL 2024'!$I$124+'[3]AL 2024'!$J$124+'[3]AL 2024'!$L$124</f>
        <v>7055342.9600000009</v>
      </c>
      <c r="D112" s="36">
        <f>+'[3]AL 2024'!$AH$124+'[3]AL 2024'!$AI$124+'[3]AL 2024'!$AK$124</f>
        <v>8582032.9900000002</v>
      </c>
      <c r="E112" s="16">
        <f>+'[3]AL 2024'!$BB$124+'[3]AL 2024'!$BC$124+'[3]AL 2024'!$BE$124</f>
        <v>8959224.0499999989</v>
      </c>
      <c r="F112" s="16">
        <f>+'[3]AL 2024'!$BT$124+'[3]AL 2024'!$BU$124+'[3]AL 2024'!$BV$124+'[3]AL 2024'!$BX$124</f>
        <v>11670831.17</v>
      </c>
      <c r="G112" s="16">
        <f>+'[4]AL 2024'!$CJ$123+'[4]AL 2024'!$CK$123+'[4]AL 2024'!$CM$123</f>
        <v>9321891.2499999981</v>
      </c>
      <c r="H112" s="65">
        <f>+'[4]AL 2024'!$CZ$123</f>
        <v>5693331.5099999998</v>
      </c>
      <c r="I112" s="65"/>
    </row>
    <row r="113" spans="2:14" ht="12.75">
      <c r="C113" s="36">
        <f>+C112-C111</f>
        <v>0</v>
      </c>
      <c r="D113" s="36">
        <f t="shared" ref="D113:H113" si="20">+D112-D111</f>
        <v>0</v>
      </c>
      <c r="E113" s="36">
        <f t="shared" si="20"/>
        <v>0</v>
      </c>
      <c r="F113" s="36">
        <f t="shared" si="20"/>
        <v>0</v>
      </c>
      <c r="G113" s="36">
        <f t="shared" si="20"/>
        <v>0</v>
      </c>
      <c r="H113" s="65"/>
      <c r="I113" s="65"/>
    </row>
    <row r="114" spans="2:14" ht="12.75">
      <c r="C114" s="36"/>
      <c r="D114" s="36"/>
      <c r="E114" s="36"/>
      <c r="F114" s="36"/>
      <c r="G114" s="36"/>
      <c r="H114" s="65"/>
      <c r="I114" s="65"/>
      <c r="J114" s="36"/>
      <c r="K114" s="36"/>
      <c r="L114" s="36"/>
      <c r="M114" s="36"/>
      <c r="N114" s="36"/>
    </row>
    <row r="115" spans="2:14" ht="12.75">
      <c r="C115" s="36"/>
      <c r="D115" s="36"/>
      <c r="H115" s="65"/>
      <c r="I115" s="65"/>
    </row>
    <row r="116" spans="2:14" ht="12.75">
      <c r="H116" s="65"/>
      <c r="I116" s="65"/>
    </row>
    <row r="117" spans="2:14" ht="12.75">
      <c r="H117" s="65"/>
      <c r="I117" s="65"/>
    </row>
    <row r="118" spans="2:14" ht="12.75">
      <c r="B118" s="36">
        <f>52723700+4000000+67000</f>
        <v>56790700</v>
      </c>
      <c r="H118" s="65"/>
      <c r="I118" s="65"/>
    </row>
    <row r="119" spans="2:14">
      <c r="B119" s="36">
        <f>SUM(C111:H111)</f>
        <v>51282653.93</v>
      </c>
    </row>
    <row r="120" spans="2:14">
      <c r="B120" s="39">
        <f>+B118-B119</f>
        <v>5508046.0700000003</v>
      </c>
      <c r="D120" s="36"/>
    </row>
    <row r="121" spans="2:14">
      <c r="B121" s="39">
        <f>+'[4]AL 2024'!$HT$134</f>
        <v>5508046.0700000003</v>
      </c>
      <c r="D121" s="36"/>
    </row>
    <row r="122" spans="2:14">
      <c r="B122" s="36">
        <f>+B121-B120</f>
        <v>0</v>
      </c>
    </row>
    <row r="123" spans="2:14">
      <c r="B123" s="36"/>
    </row>
    <row r="124" spans="2:14">
      <c r="B124" s="39"/>
    </row>
    <row r="125" spans="2:14">
      <c r="B125" s="36"/>
    </row>
    <row r="126" spans="2:14">
      <c r="B126" s="36"/>
    </row>
    <row r="127" spans="2:14">
      <c r="B127" s="36"/>
    </row>
    <row r="128" spans="2:14">
      <c r="B128" s="39"/>
    </row>
  </sheetData>
  <mergeCells count="22">
    <mergeCell ref="A100:B100"/>
    <mergeCell ref="A31:B31"/>
    <mergeCell ref="A41:B41"/>
    <mergeCell ref="A85:B85"/>
    <mergeCell ref="A95:B95"/>
    <mergeCell ref="A96:B96"/>
    <mergeCell ref="A110:B110"/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  <mergeCell ref="L1:L2"/>
    <mergeCell ref="J1:J2"/>
    <mergeCell ref="A71:B71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 Topala</cp:lastModifiedBy>
  <cp:lastPrinted>2022-05-31T10:52:45Z</cp:lastPrinted>
  <dcterms:created xsi:type="dcterms:W3CDTF">2015-12-28T06:02:20Z</dcterms:created>
  <dcterms:modified xsi:type="dcterms:W3CDTF">2024-06-21T12:18:43Z</dcterms:modified>
</cp:coreProperties>
</file>